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139-2026\WORK IN PROGRESS\139-2026\"/>
    </mc:Choice>
  </mc:AlternateContent>
  <xr:revisionPtr revIDLastSave="0" documentId="13_ncr:1_{7B2BFD00-AF69-473D-B62A-CDB3406F7863}" xr6:coauthVersionLast="47" xr6:coauthVersionMax="47" xr10:uidLastSave="{00000000-0000-0000-0000-000000000000}"/>
  <bookViews>
    <workbookView xWindow="-5280" yWindow="-13068" windowWidth="23256" windowHeight="12456" firstSheet="1" activeTab="1" xr2:uid="{00000000-000D-0000-FFFF-FFFF00000000}"/>
  </bookViews>
  <sheets>
    <sheet name="Sheet1" sheetId="7" state="hidden" r:id="rId1"/>
    <sheet name="By Section" sheetId="15" r:id="rId2"/>
  </sheets>
  <externalReferences>
    <externalReference r:id="rId3"/>
    <externalReference r:id="rId4"/>
  </externalReferences>
  <definedNames>
    <definedName name="_12TENDER_SUBMISSI" localSheetId="1">'[1]FORM B - PRICES'!#REF!</definedName>
    <definedName name="_12TENDER_SUBMISSI">'[2]FORM B; PRICES'!#REF!</definedName>
    <definedName name="_1PAGE_1_OF_13" localSheetId="1">'By Section'!#REF!</definedName>
    <definedName name="_4PAGE_1_OF_13" localSheetId="1">'[1]FORM B - PRICES'!#REF!</definedName>
    <definedName name="_4PAGE_1_OF_13">'[2]FORM B; PRICES'!#REF!</definedName>
    <definedName name="_5TENDER_NO._181" localSheetId="1">'By Section'!#REF!</definedName>
    <definedName name="_8TENDER_NO._181" localSheetId="1">'[1]FORM B - PRICES'!#REF!</definedName>
    <definedName name="_8TENDER_NO._181">'[2]FORM B; PRICES'!#REF!</definedName>
    <definedName name="_9TENDER_SUBMISSI" localSheetId="1">'By Section'!#REF!</definedName>
    <definedName name="BClean">#REF!</definedName>
    <definedName name="ColumnTypes" localSheetId="1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1">'By Section'!#REF!</definedName>
    <definedName name="HEADER">'[2]FORM B; PRICES'!#REF!</definedName>
    <definedName name="_xlnm.Print_Area" localSheetId="1">'By Section'!$A$6:$H$176</definedName>
    <definedName name="Print_Area_1">#REF!</definedName>
    <definedName name="Print_Area_2">#REF!</definedName>
    <definedName name="_xlnm.Print_Titles" localSheetId="1">'By Section'!$1:$5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 localSheetId="1">'By Section'!#REF!</definedName>
    <definedName name="TEMP">'[2]FORM B; PRICES'!#REF!</definedName>
    <definedName name="TESTHEAD" localSheetId="1">'By Section'!#REF!</definedName>
    <definedName name="TESTHEAD">'[2]FORM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 localSheetId="1">'By Section'!$A$1:$IR$84</definedName>
    <definedName name="XEverything">#REF!</definedName>
    <definedName name="XITEMS" localSheetId="1">'By Section'!$A$7:$IR$84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15" l="1"/>
  <c r="H134" i="15"/>
  <c r="H28" i="15"/>
  <c r="H42" i="15"/>
  <c r="H23" i="15"/>
  <c r="H22" i="15"/>
  <c r="H21" i="15"/>
  <c r="H152" i="15" l="1"/>
  <c r="H153" i="15"/>
  <c r="H154" i="15"/>
  <c r="H155" i="15"/>
  <c r="H156" i="15"/>
  <c r="H157" i="15"/>
  <c r="H158" i="15"/>
  <c r="H159" i="15"/>
  <c r="H160" i="15"/>
  <c r="H91" i="15"/>
  <c r="H92" i="15"/>
  <c r="H123" i="15"/>
  <c r="H93" i="15"/>
  <c r="H94" i="15"/>
  <c r="H95" i="15"/>
  <c r="H96" i="15"/>
  <c r="H130" i="15"/>
  <c r="H131" i="15"/>
  <c r="H132" i="15"/>
  <c r="H133" i="15"/>
  <c r="H97" i="15"/>
  <c r="H98" i="15"/>
  <c r="H124" i="15"/>
  <c r="H99" i="15"/>
  <c r="H100" i="15"/>
  <c r="H101" i="15"/>
  <c r="H102" i="15"/>
  <c r="H103" i="15"/>
  <c r="H125" i="15"/>
  <c r="H104" i="15"/>
  <c r="H126" i="15"/>
  <c r="H105" i="15"/>
  <c r="H106" i="15"/>
  <c r="H107" i="15"/>
  <c r="H127" i="15"/>
  <c r="H108" i="15"/>
  <c r="H109" i="15"/>
  <c r="H110" i="15"/>
  <c r="H128" i="15"/>
  <c r="H111" i="15"/>
  <c r="H112" i="15"/>
  <c r="H113" i="15"/>
  <c r="H129" i="15"/>
  <c r="H114" i="15"/>
  <c r="H115" i="15"/>
  <c r="H116" i="15"/>
  <c r="H117" i="15"/>
  <c r="H118" i="15"/>
  <c r="H119" i="15"/>
  <c r="H70" i="15"/>
  <c r="H71" i="15"/>
  <c r="H72" i="15"/>
  <c r="H73" i="15"/>
  <c r="H74" i="15"/>
  <c r="H75" i="15"/>
  <c r="H76" i="15"/>
  <c r="H77" i="15"/>
  <c r="H80" i="15"/>
  <c r="H51" i="15"/>
  <c r="H52" i="15"/>
  <c r="H61" i="15"/>
  <c r="H62" i="15"/>
  <c r="H53" i="15"/>
  <c r="H54" i="15"/>
  <c r="H55" i="15"/>
  <c r="H56" i="15"/>
  <c r="H35" i="15"/>
  <c r="H36" i="15"/>
  <c r="H37" i="15"/>
  <c r="H38" i="15"/>
  <c r="H39" i="15"/>
  <c r="H40" i="15"/>
  <c r="H41" i="15"/>
  <c r="H14" i="15"/>
  <c r="H15" i="15"/>
  <c r="H16" i="15"/>
  <c r="H17" i="15"/>
  <c r="H18" i="15"/>
  <c r="H19" i="15"/>
  <c r="H20" i="15"/>
  <c r="B170" i="15" l="1"/>
  <c r="B171" i="15"/>
  <c r="B172" i="15"/>
  <c r="B173" i="15"/>
  <c r="B174" i="15"/>
  <c r="A174" i="15"/>
  <c r="A164" i="15"/>
  <c r="H163" i="15"/>
  <c r="H162" i="15"/>
  <c r="H161" i="15"/>
  <c r="H151" i="15"/>
  <c r="H150" i="15"/>
  <c r="H149" i="15"/>
  <c r="H148" i="15"/>
  <c r="H147" i="15"/>
  <c r="H146" i="15"/>
  <c r="H145" i="15"/>
  <c r="A145" i="15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H144" i="15"/>
  <c r="H164" i="15" l="1"/>
  <c r="H174" i="15" s="1"/>
  <c r="H8" i="15"/>
  <c r="H140" i="15"/>
  <c r="H139" i="15"/>
  <c r="H138" i="15"/>
  <c r="H137" i="15"/>
  <c r="H85" i="15"/>
  <c r="H90" i="15"/>
  <c r="H122" i="15"/>
  <c r="H121" i="15"/>
  <c r="H89" i="15"/>
  <c r="H88" i="15"/>
  <c r="H87" i="15"/>
  <c r="H86" i="15"/>
  <c r="H120" i="15"/>
  <c r="H84" i="15"/>
  <c r="H79" i="15"/>
  <c r="H78" i="15"/>
  <c r="H69" i="15"/>
  <c r="H68" i="15"/>
  <c r="H67" i="15"/>
  <c r="H66" i="15"/>
  <c r="H48" i="15"/>
  <c r="H50" i="15"/>
  <c r="H49" i="15"/>
  <c r="H60" i="15"/>
  <c r="H59" i="15"/>
  <c r="H58" i="15"/>
  <c r="H57" i="15"/>
  <c r="H47" i="15"/>
  <c r="H46" i="15"/>
  <c r="H34" i="15"/>
  <c r="H33" i="15"/>
  <c r="H32" i="15"/>
  <c r="H31" i="15"/>
  <c r="H30" i="15"/>
  <c r="H29" i="15"/>
  <c r="H27" i="15"/>
  <c r="H141" i="15" l="1"/>
  <c r="H173" i="15" s="1"/>
  <c r="H43" i="15"/>
  <c r="H63" i="15"/>
  <c r="H9" i="15"/>
  <c r="H10" i="15"/>
  <c r="H11" i="15"/>
  <c r="H13" i="15"/>
  <c r="H12" i="15"/>
  <c r="H24" i="15" l="1"/>
  <c r="H168" i="15" s="1"/>
  <c r="H172" i="15" l="1"/>
  <c r="H171" i="15"/>
  <c r="A138" i="15"/>
  <c r="A139" i="15" s="1"/>
  <c r="A140" i="15" s="1"/>
  <c r="A85" i="15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67" i="15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47" i="15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28" i="15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9" i="15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172" i="15" l="1"/>
  <c r="A171" i="15"/>
  <c r="A173" i="15"/>
  <c r="H169" i="15"/>
  <c r="H170" i="15"/>
  <c r="A141" i="15"/>
  <c r="A168" i="15"/>
  <c r="B168" i="15"/>
  <c r="A169" i="15"/>
  <c r="B169" i="15"/>
  <c r="A170" i="15"/>
</calcChain>
</file>

<file path=xl/sharedStrings.xml><?xml version="1.0" encoding="utf-8"?>
<sst xmlns="http://schemas.openxmlformats.org/spreadsheetml/2006/main" count="608" uniqueCount="318">
  <si>
    <t>(See "Prices" clause in tender document)</t>
  </si>
  <si>
    <t>UNIT PRICES</t>
  </si>
  <si>
    <t>FORM B: PRICES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</si>
  <si>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</si>
  <si>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</si>
  <si>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</si>
  <si>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</si>
  <si>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</si>
  <si>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</si>
  <si>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</si>
  <si>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</si>
  <si>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</si>
  <si>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Section A</t>
  </si>
  <si>
    <t>A</t>
  </si>
  <si>
    <t>Subtotal:</t>
  </si>
  <si>
    <t>Section B</t>
  </si>
  <si>
    <t>B</t>
  </si>
  <si>
    <t>Section C</t>
  </si>
  <si>
    <t>C</t>
  </si>
  <si>
    <t>Section D</t>
  </si>
  <si>
    <t>D</t>
  </si>
  <si>
    <t>Section E</t>
  </si>
  <si>
    <t>E</t>
  </si>
  <si>
    <t>Section F</t>
  </si>
  <si>
    <t>F</t>
  </si>
  <si>
    <t>SUMMARY</t>
  </si>
  <si>
    <t>Section Subtotal</t>
  </si>
  <si>
    <t>Transit Item ID</t>
  </si>
  <si>
    <t>ABS Brake Systems</t>
  </si>
  <si>
    <t>Air Brake Systems</t>
  </si>
  <si>
    <t>Brake Disc Systems</t>
  </si>
  <si>
    <t>Brake Drum Systems</t>
  </si>
  <si>
    <t>Brake Systems (other)</t>
  </si>
  <si>
    <t>Suspension Systems</t>
  </si>
  <si>
    <t>Wheel End Systems</t>
  </si>
  <si>
    <t>G</t>
  </si>
  <si>
    <t>0026432</t>
  </si>
  <si>
    <t>0033058</t>
  </si>
  <si>
    <t>0034946</t>
  </si>
  <si>
    <t>0036452</t>
  </si>
  <si>
    <t>0039353</t>
  </si>
  <si>
    <t>0039356</t>
  </si>
  <si>
    <t>0039357</t>
  </si>
  <si>
    <t>0040180</t>
  </si>
  <si>
    <t>0040181</t>
  </si>
  <si>
    <t>0041062</t>
  </si>
  <si>
    <t>0042826</t>
  </si>
  <si>
    <t>0043328</t>
  </si>
  <si>
    <t>0043329</t>
  </si>
  <si>
    <t>0043444</t>
  </si>
  <si>
    <t>0043446</t>
  </si>
  <si>
    <t>0047967</t>
  </si>
  <si>
    <t>Bushing anti-lock braking system sensor</t>
  </si>
  <si>
    <t>Harness ABS modulador valve jumper</t>
  </si>
  <si>
    <t>Valve modulator anti-lock braking system front and rear</t>
  </si>
  <si>
    <t>Bracket anti-lock braking system sensor</t>
  </si>
  <si>
    <t>Anti-lock braking system sensor assembly streetside</t>
  </si>
  <si>
    <t>Anti-lock braking system sensor assembly curbside</t>
  </si>
  <si>
    <t>Sensor anti-lock braking system front disc</t>
  </si>
  <si>
    <t>Sleeve anti-lock braking system front disc</t>
  </si>
  <si>
    <t>Harness anti-lock braking system male sensor connector</t>
  </si>
  <si>
    <t>Terminal female disc anti-lock braking system</t>
  </si>
  <si>
    <t>Sensor anti-lock braking system disc centre curb side</t>
  </si>
  <si>
    <t>Sensor anti-lock braking system disc centre street side</t>
  </si>
  <si>
    <t>Bracket anti-lock braking system sensor center axle</t>
  </si>
  <si>
    <t>Clip anti-lock braking system sensor center axle</t>
  </si>
  <si>
    <t>Valve brake modulator</t>
  </si>
  <si>
    <t>E2.1</t>
  </si>
  <si>
    <t>0001246</t>
  </si>
  <si>
    <t>Valve brake e-10</t>
  </si>
  <si>
    <t>0024810</t>
  </si>
  <si>
    <t>Tube front brake chamber</t>
  </si>
  <si>
    <t>0025075</t>
  </si>
  <si>
    <t>Boot front brake chamber</t>
  </si>
  <si>
    <t>0025515</t>
  </si>
  <si>
    <t>0033583</t>
  </si>
  <si>
    <t>Chamber brake left rear 14mm</t>
  </si>
  <si>
    <t>0033584</t>
  </si>
  <si>
    <t>Chamber brake right rear 14mm</t>
  </si>
  <si>
    <t>0034223</t>
  </si>
  <si>
    <t>Valve brake relay</t>
  </si>
  <si>
    <t>0035308</t>
  </si>
  <si>
    <t>Chamber brake front</t>
  </si>
  <si>
    <t>0035309</t>
  </si>
  <si>
    <t>Chamber brake right rear</t>
  </si>
  <si>
    <t>0035310</t>
  </si>
  <si>
    <t>Chamber brake left rear</t>
  </si>
  <si>
    <t>0037026</t>
  </si>
  <si>
    <t>Valve assembly pilot relay R-12P</t>
  </si>
  <si>
    <t>0039359</t>
  </si>
  <si>
    <t>Brake chamber assembly right front</t>
  </si>
  <si>
    <t>0039360</t>
  </si>
  <si>
    <t>Brake chamber assembly left front</t>
  </si>
  <si>
    <t>0039368</t>
  </si>
  <si>
    <t>Brake chamber rear assembly</t>
  </si>
  <si>
    <t>0039732</t>
  </si>
  <si>
    <t>Valve spring brake sr-7</t>
  </si>
  <si>
    <t>0042816</t>
  </si>
  <si>
    <t>Actuator brake valve</t>
  </si>
  <si>
    <t>EA</t>
  </si>
  <si>
    <t>0039364</t>
  </si>
  <si>
    <t>Kit,guide pin with lubricant</t>
  </si>
  <si>
    <t>0039367</t>
  </si>
  <si>
    <t>Pad brake next generation kit (front, centre, rear)</t>
  </si>
  <si>
    <t>0042822</t>
  </si>
  <si>
    <t>Connector 2 pin grey disc</t>
  </si>
  <si>
    <t>0042824</t>
  </si>
  <si>
    <t>Connector lock disc ABS sensor</t>
  </si>
  <si>
    <t>0043006</t>
  </si>
  <si>
    <t>Indicator wheel disc brake</t>
  </si>
  <si>
    <t>0043024</t>
  </si>
  <si>
    <t>Kit brake caliper cap set</t>
  </si>
  <si>
    <t>0043431</t>
  </si>
  <si>
    <t>Rotor brake center axle</t>
  </si>
  <si>
    <t>0043447</t>
  </si>
  <si>
    <t>Carrier brake disc center - left side</t>
  </si>
  <si>
    <t>0043448</t>
  </si>
  <si>
    <t>Carrier brake disc center - right side</t>
  </si>
  <si>
    <t>0043449</t>
  </si>
  <si>
    <t>Chamber brake disc center</t>
  </si>
  <si>
    <t>0043450</t>
  </si>
  <si>
    <t>Bolt brake center caliper - Screw, Hex M16 x 1.5 x 70</t>
  </si>
  <si>
    <t>0043451</t>
  </si>
  <si>
    <t>Bolt brake centre caliper - Screw, M16 x 1.5 x 71.5</t>
  </si>
  <si>
    <t>0043460</t>
  </si>
  <si>
    <t>Caliper-center axle- curbside</t>
  </si>
  <si>
    <t>0043461</t>
  </si>
  <si>
    <t>Caliper- center axle- streetside</t>
  </si>
  <si>
    <t>0047632</t>
  </si>
  <si>
    <t>Caliper brake with carrier right front / left rear</t>
  </si>
  <si>
    <t>0048294</t>
  </si>
  <si>
    <t>Pad brake webb 1311 style</t>
  </si>
  <si>
    <t>0049500</t>
  </si>
  <si>
    <t>Caliper brake with carrier left front / right rear</t>
  </si>
  <si>
    <t>KT</t>
  </si>
  <si>
    <t>SET</t>
  </si>
  <si>
    <t>0020038</t>
  </si>
  <si>
    <t>Camshaft brake 19 1/4" left hand rear</t>
  </si>
  <si>
    <t>0020039</t>
  </si>
  <si>
    <t>Camshaft brake 19 1/4" right hand rear</t>
  </si>
  <si>
    <t>0020044</t>
  </si>
  <si>
    <t>Camshaft brake left hand front</t>
  </si>
  <si>
    <t>0020045</t>
  </si>
  <si>
    <t>Camshaft brake right hand front 6 7/8"</t>
  </si>
  <si>
    <t>0020056</t>
  </si>
  <si>
    <t>Spring (ft and rear shoe return)</t>
  </si>
  <si>
    <t>0023361</t>
  </si>
  <si>
    <t>Bushing brake slack adjuster - steel</t>
  </si>
  <si>
    <t>0024558</t>
  </si>
  <si>
    <t>Spider assembly brake front</t>
  </si>
  <si>
    <t>0024559</t>
  </si>
  <si>
    <t>Hex 6 4 Bolt spider brake</t>
  </si>
  <si>
    <t>0024560</t>
  </si>
  <si>
    <t>Hex 7 4 Bolt spider brake</t>
  </si>
  <si>
    <t>0024561</t>
  </si>
  <si>
    <t>Hex 8 2 Bolt spider brake</t>
  </si>
  <si>
    <t>0031999</t>
  </si>
  <si>
    <t>Bolt spider - 16 x 1.5 x 65 milimetres</t>
  </si>
  <si>
    <t>0032000</t>
  </si>
  <si>
    <t>Bolt spider - 16 x 1.5 x 45 milimetres</t>
  </si>
  <si>
    <t>0033122</t>
  </si>
  <si>
    <t>Kit wheel end</t>
  </si>
  <si>
    <t>0034128</t>
  </si>
  <si>
    <t>Bushing slack 14mm</t>
  </si>
  <si>
    <t>0036325</t>
  </si>
  <si>
    <t>Bushing brake shoe</t>
  </si>
  <si>
    <t>0004323</t>
  </si>
  <si>
    <t>Boot &amp; Plate brake chamber - rear</t>
  </si>
  <si>
    <t>0006909</t>
  </si>
  <si>
    <t>0007506</t>
  </si>
  <si>
    <t>Boot brake plunger</t>
  </si>
  <si>
    <t>0020057</t>
  </si>
  <si>
    <t>Yoke assembly clevis brake 14 mil</t>
  </si>
  <si>
    <t>0022914</t>
  </si>
  <si>
    <t>Plate cover axle oil slinger</t>
  </si>
  <si>
    <t>0024437</t>
  </si>
  <si>
    <t>Hose brake line 1/2"</t>
  </si>
  <si>
    <t>0024438</t>
  </si>
  <si>
    <t>Sleeve brake line fitting ferrule - 3/8H</t>
  </si>
  <si>
    <t>0024439</t>
  </si>
  <si>
    <t>Sleeve brake line fitting ferrule - 1/2H</t>
  </si>
  <si>
    <t>0024440</t>
  </si>
  <si>
    <t>Coupler air brake line end 3/8 x 3/8 MPT</t>
  </si>
  <si>
    <t>0024441</t>
  </si>
  <si>
    <t>Coupler air brake line end 1/2 x 1/2 MPT</t>
  </si>
  <si>
    <t>0024442</t>
  </si>
  <si>
    <t>Nut brake line AB 3/8</t>
  </si>
  <si>
    <t>0024443</t>
  </si>
  <si>
    <t>Fitting nut brake line AB 1/2</t>
  </si>
  <si>
    <t>0024445</t>
  </si>
  <si>
    <t>Coupler air brake line end 1/2 x 3/8 MPT</t>
  </si>
  <si>
    <t>0025401</t>
  </si>
  <si>
    <t>Line lube king pin left</t>
  </si>
  <si>
    <t>0025402</t>
  </si>
  <si>
    <t>Line lube king pin right</t>
  </si>
  <si>
    <t>0025443</t>
  </si>
  <si>
    <t>Bushing threaded m115</t>
  </si>
  <si>
    <t>0025872</t>
  </si>
  <si>
    <t>Bolt keeper anchor pin</t>
  </si>
  <si>
    <t>0027619</t>
  </si>
  <si>
    <t>Bolt rear axle drive plate</t>
  </si>
  <si>
    <t>0028926</t>
  </si>
  <si>
    <t>Snap ring man axle</t>
  </si>
  <si>
    <t>0031147</t>
  </si>
  <si>
    <t>O-ring brake roller</t>
  </si>
  <si>
    <t>0031377</t>
  </si>
  <si>
    <t>Kit roller frt brake</t>
  </si>
  <si>
    <t>0031979</t>
  </si>
  <si>
    <t>Cover plate</t>
  </si>
  <si>
    <t>0031980</t>
  </si>
  <si>
    <t>O-ring king pin</t>
  </si>
  <si>
    <t>0032825</t>
  </si>
  <si>
    <t>Stud wheel front and rear</t>
  </si>
  <si>
    <t>0036842</t>
  </si>
  <si>
    <t>Pin clevis long stroke</t>
  </si>
  <si>
    <t>0039354</t>
  </si>
  <si>
    <t>Clamp hose</t>
  </si>
  <si>
    <t>0039358</t>
  </si>
  <si>
    <t>Cable guide</t>
  </si>
  <si>
    <t>0039365</t>
  </si>
  <si>
    <t>Kit,tappet and boot</t>
  </si>
  <si>
    <t>0039369</t>
  </si>
  <si>
    <t>Adapter 3/8NPT - 8sae</t>
  </si>
  <si>
    <t>0039370</t>
  </si>
  <si>
    <t>Nipple fitting adapter 3/8 pt-45 sae</t>
  </si>
  <si>
    <t>0039371</t>
  </si>
  <si>
    <t>Washer,thrust</t>
  </si>
  <si>
    <t>0039379</t>
  </si>
  <si>
    <t>O-ring axle rear inner 109.2 x 5.7 b-nbr</t>
  </si>
  <si>
    <t>0039382</t>
  </si>
  <si>
    <t>Washer thrust</t>
  </si>
  <si>
    <t>0040419</t>
  </si>
  <si>
    <t>Hose brake front</t>
  </si>
  <si>
    <t>0040938</t>
  </si>
  <si>
    <t>Bracket brake hose left hand</t>
  </si>
  <si>
    <t>0040939</t>
  </si>
  <si>
    <t>Bracket brake hose right hand</t>
  </si>
  <si>
    <t>0042819</t>
  </si>
  <si>
    <t>Connector adaptor</t>
  </si>
  <si>
    <t>0042820</t>
  </si>
  <si>
    <t>Blackshell 2 pin for disc ABS sensor</t>
  </si>
  <si>
    <t>0042821</t>
  </si>
  <si>
    <t>Connector adapter grey</t>
  </si>
  <si>
    <t>0042823</t>
  </si>
  <si>
    <t>Connector 2 pin black</t>
  </si>
  <si>
    <t>0043022</t>
  </si>
  <si>
    <t>Kit brake set</t>
  </si>
  <si>
    <t>0043023</t>
  </si>
  <si>
    <t>Kit brake guide pin set</t>
  </si>
  <si>
    <t>0043435</t>
  </si>
  <si>
    <t>O-ring axle center axle</t>
  </si>
  <si>
    <t>0043441</t>
  </si>
  <si>
    <t>Bolt brake center axle</t>
  </si>
  <si>
    <t>0043443</t>
  </si>
  <si>
    <t>Nut lock wheel brg center</t>
  </si>
  <si>
    <t>0043452</t>
  </si>
  <si>
    <t>Kit brake guide pin</t>
  </si>
  <si>
    <t>0043453</t>
  </si>
  <si>
    <t>Kit brake tappet and boot</t>
  </si>
  <si>
    <t>0047436</t>
  </si>
  <si>
    <t>Stud wheel mounting front</t>
  </si>
  <si>
    <t>0048159</t>
  </si>
  <si>
    <t>Cover rubber brake pedal</t>
  </si>
  <si>
    <t>0048160</t>
  </si>
  <si>
    <t>Fastener cover brake pedal</t>
  </si>
  <si>
    <t>FT</t>
  </si>
  <si>
    <t>Knob spring brake control</t>
  </si>
  <si>
    <t>0022373</t>
  </si>
  <si>
    <t>Shock absorber front - 22.25"-29"</t>
  </si>
  <si>
    <t>0022578</t>
  </si>
  <si>
    <t>Shock absorber rear</t>
  </si>
  <si>
    <t>0039234</t>
  </si>
  <si>
    <t>Shock front 15.5"-24.5"</t>
  </si>
  <si>
    <t>0039235</t>
  </si>
  <si>
    <t>Shock rear</t>
  </si>
  <si>
    <t>0020027</t>
  </si>
  <si>
    <t>Seal brake cam front</t>
  </si>
  <si>
    <t>0020029</t>
  </si>
  <si>
    <t>Seal ring brake cam rear</t>
  </si>
  <si>
    <t>0020030</t>
  </si>
  <si>
    <t>Ring bushing brake cam seal</t>
  </si>
  <si>
    <t>0020037</t>
  </si>
  <si>
    <t>Seal camshaft rear</t>
  </si>
  <si>
    <t>0020048</t>
  </si>
  <si>
    <t>Bearing (front inner)</t>
  </si>
  <si>
    <t>0022697</t>
  </si>
  <si>
    <t>Nut wheel 32mm socket size</t>
  </si>
  <si>
    <t>0022915</t>
  </si>
  <si>
    <t xml:space="preserve">Bearing wheel rear inner </t>
  </si>
  <si>
    <t>0022916</t>
  </si>
  <si>
    <t>Bearing wheel rear outer</t>
  </si>
  <si>
    <t>0026033</t>
  </si>
  <si>
    <t>Seal rear wheel man axle</t>
  </si>
  <si>
    <t>0033385</t>
  </si>
  <si>
    <t>Seal kingpin</t>
  </si>
  <si>
    <t>0039372</t>
  </si>
  <si>
    <t>Hub flange front</t>
  </si>
  <si>
    <t>0039381</t>
  </si>
  <si>
    <t>shaft Seal wheel rear outer</t>
  </si>
  <si>
    <t>0042825</t>
  </si>
  <si>
    <t>Seal connector disc abs sensor</t>
  </si>
  <si>
    <t>0043432</t>
  </si>
  <si>
    <t>Hub center axle</t>
  </si>
  <si>
    <t>0043433</t>
  </si>
  <si>
    <t>Seal wheel inner centre axle</t>
  </si>
  <si>
    <t>0043434</t>
  </si>
  <si>
    <t>Bearing wheel center axle</t>
  </si>
  <si>
    <t>0043436</t>
  </si>
  <si>
    <t>Seal wheel center axle</t>
  </si>
  <si>
    <t>0043437</t>
  </si>
  <si>
    <t>Lock wheel bearing center</t>
  </si>
  <si>
    <t>0043439</t>
  </si>
  <si>
    <t>Cap hub center axle</t>
  </si>
  <si>
    <t>0043440</t>
  </si>
  <si>
    <t>O-ring cap hub center axle</t>
  </si>
  <si>
    <t xml:space="preserve">Pulse wheel anti-lock braking system </t>
  </si>
  <si>
    <t xml:space="preserve">Chamber brake front </t>
  </si>
  <si>
    <t>Name of Bidder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</si>
</sst>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color rgb="FFFF0000"/>
      <name val="Arial"/>
      <family val="2"/>
    </font>
    <font>
      <sz val="12"/>
      <name val="Arial"/>
      <family val="2"/>
    </font>
    <font>
      <b/>
      <i/>
      <u/>
      <sz val="10"/>
      <color indexed="8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8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8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8"/>
      </bottom>
      <diagonal/>
    </border>
    <border>
      <left/>
      <right/>
      <top style="double">
        <color indexed="8"/>
      </top>
      <bottom style="thin">
        <color theme="0" tint="-4.9989318521683403E-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theme="0" tint="-0.499984740745262"/>
      </left>
      <right/>
      <top style="thin">
        <color theme="1" tint="4.9989318521683403E-2"/>
      </top>
      <bottom style="double">
        <color indexed="64"/>
      </bottom>
      <diagonal/>
    </border>
    <border>
      <left/>
      <right/>
      <top style="thin">
        <color theme="1" tint="4.9989318521683403E-2"/>
      </top>
      <bottom style="double">
        <color indexed="64"/>
      </bottom>
      <diagonal/>
    </border>
    <border>
      <left/>
      <right style="thin">
        <color indexed="64"/>
      </right>
      <top style="thin">
        <color theme="1" tint="4.9989318521683403E-2"/>
      </top>
      <bottom style="double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9" fillId="24" borderId="0"/>
    <xf numFmtId="0" fontId="2" fillId="0" borderId="0"/>
    <xf numFmtId="0" fontId="2" fillId="0" borderId="0"/>
  </cellStyleXfs>
  <cellXfs count="159">
    <xf numFmtId="0" fontId="0" fillId="0" borderId="0" xfId="0"/>
    <xf numFmtId="0" fontId="39" fillId="24" borderId="0" xfId="114"/>
    <xf numFmtId="0" fontId="39" fillId="24" borderId="0" xfId="114" applyAlignment="1">
      <alignment horizontal="right"/>
    </xf>
    <xf numFmtId="0" fontId="39" fillId="24" borderId="0" xfId="114" applyAlignment="1">
      <alignment horizontal="center"/>
    </xf>
    <xf numFmtId="0" fontId="39" fillId="24" borderId="0" xfId="114" applyAlignment="1">
      <alignment vertical="top"/>
    </xf>
    <xf numFmtId="0" fontId="39" fillId="24" borderId="0" xfId="114" applyAlignment="1">
      <alignment vertical="center"/>
    </xf>
    <xf numFmtId="175" fontId="2" fillId="24" borderId="20" xfId="114" applyNumberFormat="1" applyFont="1" applyBorder="1" applyAlignment="1" applyProtection="1">
      <alignment horizontal="right"/>
      <protection locked="0"/>
    </xf>
    <xf numFmtId="175" fontId="2" fillId="24" borderId="54" xfId="114" applyNumberFormat="1" applyFont="1" applyBorder="1" applyAlignment="1" applyProtection="1">
      <alignment horizontal="right"/>
      <protection locked="0"/>
    </xf>
    <xf numFmtId="175" fontId="39" fillId="24" borderId="0" xfId="114" applyNumberFormat="1" applyAlignment="1">
      <alignment horizontal="right"/>
    </xf>
    <xf numFmtId="175" fontId="2" fillId="24" borderId="52" xfId="114" applyNumberFormat="1" applyFont="1" applyBorder="1" applyAlignment="1" applyProtection="1">
      <alignment horizontal="right"/>
      <protection locked="0"/>
    </xf>
    <xf numFmtId="175" fontId="2" fillId="24" borderId="21" xfId="114" applyNumberFormat="1" applyFont="1" applyBorder="1" applyAlignment="1" applyProtection="1">
      <alignment horizontal="right"/>
      <protection locked="0"/>
    </xf>
    <xf numFmtId="0" fontId="2" fillId="24" borderId="0" xfId="114" applyFont="1" applyAlignment="1">
      <alignment vertical="top"/>
    </xf>
    <xf numFmtId="0" fontId="2" fillId="24" borderId="0" xfId="114" applyFont="1"/>
    <xf numFmtId="175" fontId="2" fillId="24" borderId="0" xfId="114" applyNumberFormat="1" applyFont="1" applyAlignment="1">
      <alignment vertical="center"/>
    </xf>
    <xf numFmtId="2" fontId="2" fillId="24" borderId="0" xfId="114" applyNumberFormat="1" applyFont="1"/>
    <xf numFmtId="0" fontId="2" fillId="24" borderId="22" xfId="114" applyFont="1" applyBorder="1" applyAlignment="1">
      <alignment horizontal="center" vertical="top"/>
    </xf>
    <xf numFmtId="0" fontId="2" fillId="24" borderId="23" xfId="114" applyFont="1" applyBorder="1" applyAlignment="1">
      <alignment horizontal="center" vertical="top"/>
    </xf>
    <xf numFmtId="0" fontId="2" fillId="24" borderId="67" xfId="114" applyFont="1" applyBorder="1" applyAlignment="1">
      <alignment horizontal="center"/>
    </xf>
    <xf numFmtId="0" fontId="2" fillId="24" borderId="22" xfId="114" applyFont="1" applyBorder="1" applyAlignment="1">
      <alignment horizontal="center"/>
    </xf>
    <xf numFmtId="0" fontId="2" fillId="24" borderId="24" xfId="114" applyFont="1" applyBorder="1" applyAlignment="1">
      <alignment horizontal="center"/>
    </xf>
    <xf numFmtId="175" fontId="2" fillId="24" borderId="24" xfId="114" applyNumberFormat="1" applyFont="1" applyBorder="1" applyAlignment="1">
      <alignment horizontal="center"/>
    </xf>
    <xf numFmtId="0" fontId="2" fillId="24" borderId="25" xfId="114" applyFont="1" applyBorder="1" applyAlignment="1">
      <alignment vertical="top"/>
    </xf>
    <xf numFmtId="0" fontId="2" fillId="24" borderId="26" xfId="114" applyFont="1" applyBorder="1" applyAlignment="1">
      <alignment vertical="top"/>
    </xf>
    <xf numFmtId="0" fontId="2" fillId="24" borderId="68" xfId="114" applyFont="1" applyBorder="1"/>
    <xf numFmtId="0" fontId="2" fillId="24" borderId="25" xfId="114" applyFont="1" applyBorder="1" applyAlignment="1">
      <alignment horizontal="center"/>
    </xf>
    <xf numFmtId="0" fontId="2" fillId="24" borderId="27" xfId="114" applyFont="1" applyBorder="1"/>
    <xf numFmtId="0" fontId="2" fillId="24" borderId="27" xfId="114" applyFont="1" applyBorder="1" applyAlignment="1">
      <alignment horizontal="center"/>
    </xf>
    <xf numFmtId="175" fontId="2" fillId="24" borderId="27" xfId="114" applyNumberFormat="1" applyFont="1" applyBorder="1" applyAlignment="1">
      <alignment horizontal="right"/>
    </xf>
    <xf numFmtId="0" fontId="2" fillId="24" borderId="25" xfId="114" applyFont="1" applyBorder="1" applyAlignment="1">
      <alignment horizontal="right"/>
    </xf>
    <xf numFmtId="175" fontId="39" fillId="24" borderId="82" xfId="114" applyNumberFormat="1" applyBorder="1" applyAlignment="1">
      <alignment horizontal="right"/>
    </xf>
    <xf numFmtId="0" fontId="39" fillId="24" borderId="46" xfId="114" applyBorder="1" applyAlignment="1">
      <alignment horizontal="right"/>
    </xf>
    <xf numFmtId="0" fontId="26" fillId="24" borderId="57" xfId="114" applyFont="1" applyBorder="1" applyAlignment="1">
      <alignment horizontal="center" vertical="center"/>
    </xf>
    <xf numFmtId="1" fontId="40" fillId="24" borderId="58" xfId="111" applyNumberFormat="1" applyFont="1" applyBorder="1" applyAlignment="1">
      <alignment vertical="center" wrapText="1"/>
    </xf>
    <xf numFmtId="175" fontId="40" fillId="24" borderId="58" xfId="111" applyNumberFormat="1" applyFont="1" applyBorder="1" applyAlignment="1">
      <alignment vertical="center" wrapText="1"/>
    </xf>
    <xf numFmtId="1" fontId="40" fillId="24" borderId="59" xfId="111" applyNumberFormat="1" applyFont="1" applyBorder="1" applyAlignment="1">
      <alignment vertical="center" wrapText="1"/>
    </xf>
    <xf numFmtId="164" fontId="2" fillId="0" borderId="16" xfId="115" applyNumberFormat="1" applyBorder="1"/>
    <xf numFmtId="1" fontId="2" fillId="0" borderId="20" xfId="114" applyNumberFormat="1" applyFont="1" applyFill="1" applyBorder="1" applyAlignment="1">
      <alignment horizontal="center"/>
    </xf>
    <xf numFmtId="165" fontId="26" fillId="25" borderId="64" xfId="114" applyNumberFormat="1" applyFont="1" applyFill="1" applyBorder="1" applyAlignment="1">
      <alignment horizontal="left"/>
    </xf>
    <xf numFmtId="1" fontId="2" fillId="24" borderId="52" xfId="114" applyNumberFormat="1" applyFont="1" applyBorder="1" applyAlignment="1">
      <alignment horizontal="center"/>
    </xf>
    <xf numFmtId="0" fontId="2" fillId="24" borderId="52" xfId="114" applyFont="1" applyBorder="1" applyAlignment="1">
      <alignment horizontal="center"/>
    </xf>
    <xf numFmtId="175" fontId="2" fillId="24" borderId="20" xfId="114" applyNumberFormat="1" applyFont="1" applyBorder="1" applyAlignment="1">
      <alignment horizontal="right"/>
    </xf>
    <xf numFmtId="175" fontId="2" fillId="24" borderId="53" xfId="114" applyNumberFormat="1" applyFont="1" applyBorder="1" applyAlignment="1">
      <alignment horizontal="right"/>
    </xf>
    <xf numFmtId="165" fontId="26" fillId="25" borderId="65" xfId="114" applyNumberFormat="1" applyFont="1" applyFill="1" applyBorder="1" applyAlignment="1">
      <alignment horizontal="left" wrapText="1"/>
    </xf>
    <xf numFmtId="1" fontId="2" fillId="24" borderId="20" xfId="114" applyNumberFormat="1" applyFont="1" applyBorder="1" applyAlignment="1">
      <alignment horizontal="center"/>
    </xf>
    <xf numFmtId="165" fontId="26" fillId="25" borderId="66" xfId="114" applyNumberFormat="1" applyFont="1" applyFill="1" applyBorder="1" applyAlignment="1">
      <alignment horizontal="left" wrapText="1"/>
    </xf>
    <xf numFmtId="1" fontId="2" fillId="24" borderId="54" xfId="114" applyNumberFormat="1" applyFont="1" applyBorder="1" applyAlignment="1">
      <alignment horizontal="center"/>
    </xf>
    <xf numFmtId="0" fontId="26" fillId="24" borderId="37" xfId="114" applyFont="1" applyBorder="1" applyAlignment="1">
      <alignment horizontal="center" vertical="center"/>
    </xf>
    <xf numFmtId="175" fontId="2" fillId="24" borderId="63" xfId="114" applyNumberFormat="1" applyFont="1" applyBorder="1" applyAlignment="1">
      <alignment horizontal="right"/>
    </xf>
    <xf numFmtId="175" fontId="2" fillId="24" borderId="35" xfId="114" applyNumberFormat="1" applyFont="1" applyBorder="1" applyAlignment="1">
      <alignment horizontal="right"/>
    </xf>
    <xf numFmtId="164" fontId="2" fillId="0" borderId="20" xfId="115" applyNumberFormat="1" applyBorder="1" applyAlignment="1">
      <alignment horizontal="center" vertical="center"/>
    </xf>
    <xf numFmtId="165" fontId="26" fillId="25" borderId="20" xfId="114" applyNumberFormat="1" applyFont="1" applyFill="1" applyBorder="1" applyAlignment="1">
      <alignment horizontal="left"/>
    </xf>
    <xf numFmtId="0" fontId="2" fillId="24" borderId="20" xfId="114" applyFont="1" applyBorder="1" applyAlignment="1">
      <alignment horizontal="center"/>
    </xf>
    <xf numFmtId="164" fontId="2" fillId="0" borderId="21" xfId="115" applyNumberFormat="1" applyBorder="1" applyAlignment="1">
      <alignment horizontal="center" vertical="center"/>
    </xf>
    <xf numFmtId="165" fontId="26" fillId="25" borderId="21" xfId="114" applyNumberFormat="1" applyFont="1" applyFill="1" applyBorder="1" applyAlignment="1">
      <alignment horizontal="left" wrapText="1"/>
    </xf>
    <xf numFmtId="1" fontId="2" fillId="24" borderId="21" xfId="114" applyNumberFormat="1" applyFont="1" applyBorder="1" applyAlignment="1">
      <alignment horizontal="center"/>
    </xf>
    <xf numFmtId="175" fontId="2" fillId="24" borderId="21" xfId="114" applyNumberFormat="1" applyFont="1" applyBorder="1" applyAlignment="1">
      <alignment horizontal="right"/>
    </xf>
    <xf numFmtId="165" fontId="26" fillId="25" borderId="20" xfId="114" applyNumberFormat="1" applyFont="1" applyFill="1" applyBorder="1" applyAlignment="1">
      <alignment horizontal="left" wrapText="1"/>
    </xf>
    <xf numFmtId="164" fontId="2" fillId="0" borderId="54" xfId="115" applyNumberFormat="1" applyBorder="1" applyAlignment="1">
      <alignment horizontal="center" vertical="center"/>
    </xf>
    <xf numFmtId="165" fontId="26" fillId="25" borderId="54" xfId="114" applyNumberFormat="1" applyFont="1" applyFill="1" applyBorder="1" applyAlignment="1">
      <alignment horizontal="left" wrapText="1"/>
    </xf>
    <xf numFmtId="0" fontId="26" fillId="24" borderId="34" xfId="114" applyFont="1" applyBorder="1" applyAlignment="1">
      <alignment horizontal="center" vertical="center"/>
    </xf>
    <xf numFmtId="0" fontId="26" fillId="24" borderId="71" xfId="114" applyFont="1" applyBorder="1" applyAlignment="1">
      <alignment horizontal="center" vertical="center"/>
    </xf>
    <xf numFmtId="4" fontId="2" fillId="24" borderId="73" xfId="114" applyNumberFormat="1" applyFont="1" applyBorder="1" applyAlignment="1">
      <alignment horizontal="right"/>
    </xf>
    <xf numFmtId="0" fontId="26" fillId="24" borderId="29" xfId="114" applyFont="1" applyBorder="1" applyAlignment="1">
      <alignment horizontal="center" vertical="center"/>
    </xf>
    <xf numFmtId="0" fontId="2" fillId="24" borderId="20" xfId="114" applyFont="1" applyBorder="1" applyAlignment="1">
      <alignment horizontal="center" vertical="center"/>
    </xf>
    <xf numFmtId="1" fontId="2" fillId="24" borderId="20" xfId="114" applyNumberFormat="1" applyFont="1" applyBorder="1" applyAlignment="1">
      <alignment horizontal="center" vertical="center"/>
    </xf>
    <xf numFmtId="1" fontId="2" fillId="0" borderId="54" xfId="114" applyNumberFormat="1" applyFont="1" applyFill="1" applyBorder="1" applyAlignment="1">
      <alignment horizontal="center"/>
    </xf>
    <xf numFmtId="0" fontId="2" fillId="24" borderId="54" xfId="114" applyFont="1" applyBorder="1" applyAlignment="1">
      <alignment horizontal="center" vertical="center"/>
    </xf>
    <xf numFmtId="1" fontId="2" fillId="24" borderId="54" xfId="114" applyNumberFormat="1" applyFont="1" applyBorder="1" applyAlignment="1">
      <alignment horizontal="center" vertical="center"/>
    </xf>
    <xf numFmtId="0" fontId="26" fillId="24" borderId="79" xfId="114" applyFont="1" applyBorder="1" applyAlignment="1">
      <alignment horizontal="center" vertical="center"/>
    </xf>
    <xf numFmtId="4" fontId="2" fillId="24" borderId="35" xfId="114" applyNumberFormat="1" applyFont="1" applyBorder="1" applyAlignment="1">
      <alignment horizontal="right"/>
    </xf>
    <xf numFmtId="0" fontId="26" fillId="24" borderId="51" xfId="114" applyFont="1" applyBorder="1" applyAlignment="1">
      <alignment horizontal="center" vertical="center"/>
    </xf>
    <xf numFmtId="1" fontId="2" fillId="24" borderId="75" xfId="114" applyNumberFormat="1" applyFont="1" applyBorder="1" applyAlignment="1">
      <alignment horizontal="center"/>
    </xf>
    <xf numFmtId="165" fontId="26" fillId="25" borderId="76" xfId="114" applyNumberFormat="1" applyFont="1" applyFill="1" applyBorder="1" applyAlignment="1">
      <alignment horizontal="left" wrapText="1"/>
    </xf>
    <xf numFmtId="1" fontId="2" fillId="24" borderId="76" xfId="114" applyNumberFormat="1" applyFont="1" applyBorder="1" applyAlignment="1">
      <alignment horizontal="center"/>
    </xf>
    <xf numFmtId="1" fontId="2" fillId="24" borderId="76" xfId="114" applyNumberFormat="1" applyFont="1" applyBorder="1"/>
    <xf numFmtId="1" fontId="2" fillId="24" borderId="77" xfId="114" applyNumberFormat="1" applyFont="1" applyBorder="1" applyAlignment="1">
      <alignment horizontal="center"/>
    </xf>
    <xf numFmtId="4" fontId="2" fillId="24" borderId="49" xfId="114" applyNumberFormat="1" applyFont="1" applyBorder="1" applyAlignment="1">
      <alignment horizontal="right"/>
    </xf>
    <xf numFmtId="0" fontId="26" fillId="24" borderId="45" xfId="114" applyFont="1" applyBorder="1" applyAlignment="1">
      <alignment horizontal="center" vertical="center"/>
    </xf>
    <xf numFmtId="164" fontId="2" fillId="0" borderId="10" xfId="115" applyNumberFormat="1" applyBorder="1"/>
    <xf numFmtId="1" fontId="2" fillId="0" borderId="56" xfId="114" applyNumberFormat="1" applyFont="1" applyFill="1" applyBorder="1" applyAlignment="1">
      <alignment horizontal="center"/>
    </xf>
    <xf numFmtId="0" fontId="2" fillId="24" borderId="54" xfId="114" applyFont="1" applyBorder="1" applyAlignment="1">
      <alignment horizontal="center"/>
    </xf>
    <xf numFmtId="1" fontId="2" fillId="0" borderId="19" xfId="114" applyNumberFormat="1" applyFont="1" applyFill="1" applyBorder="1" applyAlignment="1">
      <alignment horizontal="center"/>
    </xf>
    <xf numFmtId="1" fontId="2" fillId="0" borderId="80" xfId="114" applyNumberFormat="1" applyFont="1" applyFill="1" applyBorder="1" applyAlignment="1">
      <alignment horizontal="center"/>
    </xf>
    <xf numFmtId="1" fontId="2" fillId="24" borderId="80" xfId="114" applyNumberFormat="1" applyFont="1" applyBorder="1" applyAlignment="1">
      <alignment horizontal="center"/>
    </xf>
    <xf numFmtId="0" fontId="26" fillId="24" borderId="60" xfId="114" applyFont="1" applyBorder="1" applyAlignment="1">
      <alignment horizontal="center" vertical="center"/>
    </xf>
    <xf numFmtId="164" fontId="2" fillId="0" borderId="80" xfId="115" applyNumberFormat="1" applyBorder="1" applyAlignment="1">
      <alignment horizontal="center"/>
    </xf>
    <xf numFmtId="1" fontId="2" fillId="24" borderId="19" xfId="114" applyNumberFormat="1" applyFont="1" applyBorder="1" applyAlignment="1">
      <alignment horizontal="center"/>
    </xf>
    <xf numFmtId="164" fontId="2" fillId="0" borderId="19" xfId="115" applyNumberFormat="1" applyBorder="1" applyAlignment="1">
      <alignment horizontal="center"/>
    </xf>
    <xf numFmtId="164" fontId="2" fillId="0" borderId="56" xfId="115" applyNumberFormat="1" applyBorder="1" applyAlignment="1">
      <alignment horizontal="center"/>
    </xf>
    <xf numFmtId="165" fontId="26" fillId="25" borderId="78" xfId="114" applyNumberFormat="1" applyFont="1" applyFill="1" applyBorder="1" applyAlignment="1">
      <alignment horizontal="left" wrapText="1"/>
    </xf>
    <xf numFmtId="1" fontId="2" fillId="24" borderId="55" xfId="114" applyNumberFormat="1" applyFont="1" applyBorder="1" applyAlignment="1">
      <alignment horizontal="center"/>
    </xf>
    <xf numFmtId="0" fontId="26" fillId="24" borderId="28" xfId="114" applyFont="1" applyBorder="1" applyAlignment="1">
      <alignment horizontal="center" vertical="center"/>
    </xf>
    <xf numFmtId="0" fontId="26" fillId="24" borderId="0" xfId="114" applyFont="1" applyAlignment="1">
      <alignment horizontal="center" vertical="center"/>
    </xf>
    <xf numFmtId="1" fontId="40" fillId="24" borderId="0" xfId="114" applyNumberFormat="1" applyFont="1" applyAlignment="1">
      <alignment horizontal="left" vertical="center" wrapText="1"/>
    </xf>
    <xf numFmtId="0" fontId="2" fillId="24" borderId="0" xfId="114" applyFont="1" applyAlignment="1">
      <alignment vertical="center" wrapText="1"/>
    </xf>
    <xf numFmtId="175" fontId="2" fillId="24" borderId="0" xfId="114" applyNumberFormat="1" applyFont="1" applyAlignment="1">
      <alignment horizontal="right"/>
    </xf>
    <xf numFmtId="4" fontId="2" fillId="24" borderId="0" xfId="114" applyNumberFormat="1" applyFont="1" applyAlignment="1">
      <alignment horizontal="right"/>
    </xf>
    <xf numFmtId="0" fontId="2" fillId="24" borderId="43" xfId="114" applyFont="1" applyBorder="1" applyAlignment="1">
      <alignment vertical="top"/>
    </xf>
    <xf numFmtId="0" fontId="2" fillId="24" borderId="42" xfId="114" applyFont="1" applyBorder="1" applyAlignment="1">
      <alignment vertical="top"/>
    </xf>
    <xf numFmtId="0" fontId="1" fillId="24" borderId="42" xfId="114" applyFont="1" applyBorder="1" applyAlignment="1">
      <alignment horizontal="centerContinuous"/>
    </xf>
    <xf numFmtId="0" fontId="2" fillId="24" borderId="42" xfId="114" applyFont="1" applyBorder="1" applyAlignment="1">
      <alignment horizontal="centerContinuous"/>
    </xf>
    <xf numFmtId="175" fontId="2" fillId="24" borderId="42" xfId="114" applyNumberFormat="1" applyFont="1" applyBorder="1" applyAlignment="1">
      <alignment horizontal="centerContinuous"/>
    </xf>
    <xf numFmtId="0" fontId="2" fillId="24" borderId="41" xfId="114" applyFont="1" applyBorder="1" applyAlignment="1">
      <alignment horizontal="right"/>
    </xf>
    <xf numFmtId="175" fontId="2" fillId="24" borderId="0" xfId="114" applyNumberFormat="1" applyFont="1" applyAlignment="1">
      <alignment horizontal="right" vertical="center"/>
    </xf>
    <xf numFmtId="0" fontId="2" fillId="24" borderId="38" xfId="114" applyFont="1" applyBorder="1" applyAlignment="1">
      <alignment horizontal="right" vertical="center"/>
    </xf>
    <xf numFmtId="175" fontId="2" fillId="24" borderId="34" xfId="114" applyNumberFormat="1" applyFont="1" applyBorder="1" applyAlignment="1">
      <alignment horizontal="right"/>
    </xf>
    <xf numFmtId="7" fontId="2" fillId="24" borderId="34" xfId="114" applyNumberFormat="1" applyFont="1" applyBorder="1" applyAlignment="1">
      <alignment horizontal="right"/>
    </xf>
    <xf numFmtId="0" fontId="2" fillId="24" borderId="47" xfId="114" applyFont="1" applyBorder="1" applyAlignment="1">
      <alignment vertical="center" wrapText="1"/>
    </xf>
    <xf numFmtId="164" fontId="26" fillId="24" borderId="33" xfId="114" applyNumberFormat="1" applyFont="1" applyBorder="1" applyAlignment="1">
      <alignment horizontal="center" vertical="center"/>
    </xf>
    <xf numFmtId="1" fontId="2" fillId="24" borderId="81" xfId="114" applyNumberFormat="1" applyFont="1" applyBorder="1" applyAlignment="1">
      <alignment horizontal="center"/>
    </xf>
    <xf numFmtId="1" fontId="2" fillId="24" borderId="81" xfId="114" applyNumberFormat="1" applyFont="1" applyBorder="1"/>
    <xf numFmtId="7" fontId="2" fillId="24" borderId="33" xfId="114" applyNumberFormat="1" applyFont="1" applyBorder="1" applyAlignment="1">
      <alignment horizontal="right"/>
    </xf>
    <xf numFmtId="0" fontId="21" fillId="24" borderId="16" xfId="114" applyFont="1" applyBorder="1"/>
    <xf numFmtId="0" fontId="21" fillId="24" borderId="0" xfId="114" applyFont="1"/>
    <xf numFmtId="0" fontId="39" fillId="24" borderId="0" xfId="114" applyAlignment="1">
      <alignment horizontal="left"/>
    </xf>
    <xf numFmtId="0" fontId="38" fillId="24" borderId="15" xfId="114" applyFont="1" applyBorder="1" applyAlignment="1">
      <alignment vertical="top"/>
    </xf>
    <xf numFmtId="0" fontId="38" fillId="24" borderId="14" xfId="114" applyFont="1" applyBorder="1" applyAlignment="1">
      <alignment vertical="top"/>
    </xf>
    <xf numFmtId="0" fontId="39" fillId="24" borderId="14" xfId="114" applyBorder="1"/>
    <xf numFmtId="0" fontId="39" fillId="24" borderId="14" xfId="114" applyBorder="1" applyAlignment="1">
      <alignment horizontal="center"/>
    </xf>
    <xf numFmtId="0" fontId="21" fillId="24" borderId="83" xfId="114" applyFont="1" applyBorder="1" applyAlignment="1">
      <alignment horizontal="center"/>
    </xf>
    <xf numFmtId="0" fontId="21" fillId="24" borderId="84" xfId="114" applyFont="1" applyBorder="1" applyAlignment="1">
      <alignment horizontal="center"/>
    </xf>
    <xf numFmtId="1" fontId="40" fillId="24" borderId="69" xfId="111" applyNumberFormat="1" applyFont="1" applyBorder="1" applyAlignment="1">
      <alignment horizontal="left" vertical="center" wrapText="1"/>
    </xf>
    <xf numFmtId="1" fontId="40" fillId="24" borderId="58" xfId="111" applyNumberFormat="1" applyFont="1" applyBorder="1" applyAlignment="1">
      <alignment horizontal="left" vertical="center" wrapText="1"/>
    </xf>
    <xf numFmtId="1" fontId="40" fillId="24" borderId="70" xfId="111" applyNumberFormat="1" applyFont="1" applyBorder="1" applyAlignment="1">
      <alignment horizontal="left" vertical="center" wrapText="1"/>
    </xf>
    <xf numFmtId="0" fontId="35" fillId="24" borderId="0" xfId="114" applyFont="1" applyAlignment="1">
      <alignment horizontal="center" vertical="center"/>
    </xf>
    <xf numFmtId="1" fontId="36" fillId="24" borderId="0" xfId="114" applyNumberFormat="1" applyFont="1" applyAlignment="1">
      <alignment horizontal="center" vertical="top"/>
    </xf>
    <xf numFmtId="0" fontId="1" fillId="24" borderId="48" xfId="114" applyFont="1" applyBorder="1"/>
    <xf numFmtId="0" fontId="1" fillId="24" borderId="47" xfId="114" applyFont="1" applyBorder="1"/>
    <xf numFmtId="0" fontId="2" fillId="24" borderId="47" xfId="114" applyFont="1" applyBorder="1"/>
    <xf numFmtId="1" fontId="40" fillId="24" borderId="50" xfId="111" applyNumberFormat="1" applyFont="1" applyBorder="1" applyAlignment="1">
      <alignment horizontal="left" vertical="center" wrapText="1"/>
    </xf>
    <xf numFmtId="0" fontId="2" fillId="24" borderId="50" xfId="111" applyFont="1" applyBorder="1" applyAlignment="1">
      <alignment vertical="center" wrapText="1"/>
    </xf>
    <xf numFmtId="0" fontId="1" fillId="24" borderId="61" xfId="114" applyFont="1" applyBorder="1"/>
    <xf numFmtId="0" fontId="1" fillId="24" borderId="17" xfId="114" applyFont="1" applyBorder="1"/>
    <xf numFmtId="0" fontId="1" fillId="24" borderId="62" xfId="114" applyFont="1" applyBorder="1"/>
    <xf numFmtId="1" fontId="26" fillId="24" borderId="28" xfId="111" applyNumberFormat="1" applyFont="1" applyBorder="1"/>
    <xf numFmtId="1" fontId="26" fillId="24" borderId="0" xfId="111" applyNumberFormat="1" applyFont="1"/>
    <xf numFmtId="1" fontId="26" fillId="24" borderId="44" xfId="111" applyNumberFormat="1" applyFont="1" applyBorder="1"/>
    <xf numFmtId="0" fontId="26" fillId="24" borderId="0" xfId="114" applyFont="1"/>
    <xf numFmtId="0" fontId="26" fillId="24" borderId="44" xfId="114" applyFont="1" applyBorder="1"/>
    <xf numFmtId="0" fontId="41" fillId="24" borderId="47" xfId="114" applyFont="1" applyBorder="1"/>
    <xf numFmtId="0" fontId="41" fillId="24" borderId="0" xfId="114" applyFont="1"/>
    <xf numFmtId="0" fontId="41" fillId="24" borderId="46" xfId="114" applyFont="1" applyBorder="1"/>
    <xf numFmtId="1" fontId="40" fillId="24" borderId="72" xfId="114" applyNumberFormat="1" applyFont="1" applyBorder="1" applyAlignment="1">
      <alignment horizontal="left" vertical="center" wrapText="1"/>
    </xf>
    <xf numFmtId="0" fontId="2" fillId="24" borderId="72" xfId="114" applyFont="1" applyBorder="1" applyAlignment="1">
      <alignment vertical="center" wrapText="1"/>
    </xf>
    <xf numFmtId="0" fontId="2" fillId="24" borderId="74" xfId="114" applyFont="1" applyBorder="1" applyAlignment="1">
      <alignment vertical="center" wrapText="1"/>
    </xf>
    <xf numFmtId="7" fontId="39" fillId="24" borderId="14" xfId="114" applyNumberFormat="1" applyBorder="1" applyAlignment="1" applyProtection="1">
      <alignment horizontal="left"/>
      <protection locked="0"/>
    </xf>
    <xf numFmtId="7" fontId="39" fillId="24" borderId="18" xfId="114" applyNumberFormat="1" applyBorder="1" applyAlignment="1" applyProtection="1">
      <alignment horizontal="left"/>
      <protection locked="0"/>
    </xf>
    <xf numFmtId="0" fontId="1" fillId="24" borderId="40" xfId="114" applyFont="1" applyBorder="1" applyAlignment="1">
      <alignment vertical="center"/>
    </xf>
    <xf numFmtId="0" fontId="1" fillId="24" borderId="39" xfId="114" applyFont="1" applyBorder="1" applyAlignment="1">
      <alignment vertical="center"/>
    </xf>
    <xf numFmtId="0" fontId="2" fillId="24" borderId="39" xfId="114" applyFont="1" applyBorder="1" applyAlignment="1">
      <alignment vertical="center"/>
    </xf>
    <xf numFmtId="1" fontId="40" fillId="24" borderId="36" xfId="114" applyNumberFormat="1" applyFont="1" applyBorder="1" applyAlignment="1">
      <alignment horizontal="left" vertical="center" wrapText="1"/>
    </xf>
    <xf numFmtId="0" fontId="2" fillId="24" borderId="36" xfId="114" applyFont="1" applyBorder="1" applyAlignment="1">
      <alignment vertical="center" wrapText="1"/>
    </xf>
    <xf numFmtId="1" fontId="27" fillId="24" borderId="32" xfId="114" applyNumberFormat="1" applyFont="1" applyBorder="1" applyAlignment="1">
      <alignment horizontal="left" vertical="center" wrapText="1"/>
    </xf>
    <xf numFmtId="1" fontId="27" fillId="24" borderId="31" xfId="114" applyNumberFormat="1" applyFont="1" applyBorder="1" applyAlignment="1">
      <alignment horizontal="left" vertical="center" wrapText="1"/>
    </xf>
    <xf numFmtId="1" fontId="27" fillId="24" borderId="30" xfId="114" applyNumberFormat="1" applyFont="1" applyBorder="1" applyAlignment="1">
      <alignment horizontal="left" vertical="center" wrapText="1"/>
    </xf>
    <xf numFmtId="1" fontId="27" fillId="24" borderId="37" xfId="114" applyNumberFormat="1" applyFont="1" applyBorder="1" applyAlignment="1">
      <alignment horizontal="left" vertical="center" wrapText="1"/>
    </xf>
    <xf numFmtId="1" fontId="27" fillId="24" borderId="36" xfId="114" applyNumberFormat="1" applyFont="1" applyBorder="1" applyAlignment="1">
      <alignment horizontal="left" vertical="center" wrapText="1"/>
    </xf>
    <xf numFmtId="1" fontId="27" fillId="24" borderId="35" xfId="114" applyNumberFormat="1" applyFont="1" applyBorder="1" applyAlignment="1">
      <alignment horizontal="left" vertical="center" wrapText="1"/>
    </xf>
    <xf numFmtId="0" fontId="2" fillId="24" borderId="55" xfId="114" applyFont="1" applyBorder="1" applyAlignment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cityofwpg.org\findfs\Template\Excel\Award%20Whole%20or%20Section%20Blank_Form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ORM B - PRICE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CC432-5694-4962-9E4E-7EFD85152AEE}">
  <sheetPr>
    <tabColor indexed="23"/>
    <pageSetUpPr autoPageBreaks="0"/>
  </sheetPr>
  <dimension ref="A1:H176"/>
  <sheetViews>
    <sheetView tabSelected="1" showOutlineSymbols="0" zoomScaleNormal="100" zoomScaleSheetLayoutView="75" zoomScalePageLayoutView="85" workbookViewId="0">
      <selection activeCell="G8" sqref="G8"/>
    </sheetView>
  </sheetViews>
  <sheetFormatPr defaultColWidth="13.54296875" defaultRowHeight="15.5" x14ac:dyDescent="0.35"/>
  <cols>
    <col min="1" max="1" width="11.26953125" style="4" customWidth="1"/>
    <col min="2" max="2" width="12.81640625" style="4" customWidth="1"/>
    <col min="3" max="3" width="53.1796875" style="1" customWidth="1"/>
    <col min="4" max="4" width="16.453125" style="3" customWidth="1"/>
    <col min="5" max="5" width="8.7265625" style="1" customWidth="1"/>
    <col min="6" max="6" width="15.1796875" style="1" customWidth="1"/>
    <col min="7" max="7" width="15.1796875" style="8" customWidth="1"/>
    <col min="8" max="8" width="21.54296875" style="2" customWidth="1"/>
    <col min="9" max="16384" width="13.54296875" style="1"/>
  </cols>
  <sheetData>
    <row r="1" spans="1:8" x14ac:dyDescent="0.35">
      <c r="A1" s="125" t="s">
        <v>2</v>
      </c>
      <c r="B1" s="125"/>
      <c r="C1" s="125"/>
      <c r="D1" s="125"/>
      <c r="E1" s="125"/>
      <c r="F1" s="125"/>
      <c r="G1" s="125"/>
      <c r="H1" s="125"/>
    </row>
    <row r="2" spans="1:8" x14ac:dyDescent="0.35">
      <c r="A2" s="124" t="s">
        <v>0</v>
      </c>
      <c r="B2" s="124"/>
      <c r="C2" s="124"/>
      <c r="D2" s="124"/>
      <c r="E2" s="124"/>
      <c r="F2" s="124"/>
      <c r="G2" s="124"/>
      <c r="H2" s="124"/>
    </row>
    <row r="3" spans="1:8" x14ac:dyDescent="0.35">
      <c r="A3" s="11" t="s">
        <v>1</v>
      </c>
      <c r="B3" s="11"/>
      <c r="C3" s="12"/>
      <c r="D3" s="12"/>
      <c r="E3" s="12"/>
      <c r="F3" s="12"/>
      <c r="G3" s="13"/>
      <c r="H3" s="14"/>
    </row>
    <row r="4" spans="1:8" x14ac:dyDescent="0.35">
      <c r="A4" s="15" t="s">
        <v>3</v>
      </c>
      <c r="B4" s="16" t="s">
        <v>27</v>
      </c>
      <c r="C4" s="17" t="s">
        <v>4</v>
      </c>
      <c r="D4" s="18" t="s">
        <v>5</v>
      </c>
      <c r="E4" s="19" t="s">
        <v>6</v>
      </c>
      <c r="F4" s="19" t="s">
        <v>7</v>
      </c>
      <c r="G4" s="20" t="s">
        <v>8</v>
      </c>
      <c r="H4" s="18" t="s">
        <v>9</v>
      </c>
    </row>
    <row r="5" spans="1:8" ht="16" thickBot="1" x14ac:dyDescent="0.4">
      <c r="A5" s="21"/>
      <c r="B5" s="22"/>
      <c r="C5" s="23"/>
      <c r="D5" s="24" t="s">
        <v>10</v>
      </c>
      <c r="E5" s="25"/>
      <c r="F5" s="26" t="s">
        <v>11</v>
      </c>
      <c r="G5" s="27"/>
      <c r="H5" s="28"/>
    </row>
    <row r="6" spans="1:8" ht="30" customHeight="1" thickTop="1" thickBot="1" x14ac:dyDescent="0.4">
      <c r="A6" s="126" t="s">
        <v>12</v>
      </c>
      <c r="B6" s="127"/>
      <c r="C6" s="128"/>
      <c r="D6" s="128"/>
      <c r="E6" s="128"/>
      <c r="F6" s="128"/>
      <c r="G6" s="29"/>
      <c r="H6" s="30"/>
    </row>
    <row r="7" spans="1:8" s="5" customFormat="1" ht="30" customHeight="1" thickTop="1" x14ac:dyDescent="0.25">
      <c r="A7" s="31" t="s">
        <v>13</v>
      </c>
      <c r="B7" s="121" t="s">
        <v>28</v>
      </c>
      <c r="C7" s="122"/>
      <c r="D7" s="32"/>
      <c r="E7" s="32"/>
      <c r="F7" s="32"/>
      <c r="G7" s="33"/>
      <c r="H7" s="34"/>
    </row>
    <row r="8" spans="1:8" x14ac:dyDescent="0.35">
      <c r="A8" s="35">
        <v>1</v>
      </c>
      <c r="B8" s="36" t="s">
        <v>36</v>
      </c>
      <c r="C8" s="37" t="s">
        <v>315</v>
      </c>
      <c r="D8" s="38" t="s">
        <v>67</v>
      </c>
      <c r="E8" s="39" t="s">
        <v>99</v>
      </c>
      <c r="F8" s="38">
        <v>4</v>
      </c>
      <c r="G8" s="6"/>
      <c r="H8" s="41" t="str">
        <f>IF(OR(ISTEXT(G8),ISBLANK(G8)), "$   - ",ROUND(F8*G8,2))</f>
        <v xml:space="preserve">$   - </v>
      </c>
    </row>
    <row r="9" spans="1:8" x14ac:dyDescent="0.35">
      <c r="A9" s="35">
        <f>A8+1</f>
        <v>2</v>
      </c>
      <c r="B9" s="36" t="s">
        <v>37</v>
      </c>
      <c r="C9" s="42" t="s">
        <v>52</v>
      </c>
      <c r="D9" s="38" t="s">
        <v>67</v>
      </c>
      <c r="E9" s="39" t="s">
        <v>99</v>
      </c>
      <c r="F9" s="43">
        <v>125</v>
      </c>
      <c r="G9" s="6"/>
      <c r="H9" s="41" t="str">
        <f t="shared" ref="H9:H13" si="0">IF(OR(ISTEXT(G9),ISBLANK(G9)), "$   - ",ROUND(F9*G9,2))</f>
        <v xml:space="preserve">$   - </v>
      </c>
    </row>
    <row r="10" spans="1:8" x14ac:dyDescent="0.35">
      <c r="A10" s="35">
        <f t="shared" ref="A10:A23" si="1">A9+1</f>
        <v>3</v>
      </c>
      <c r="B10" s="36" t="s">
        <v>38</v>
      </c>
      <c r="C10" s="42" t="s">
        <v>53</v>
      </c>
      <c r="D10" s="38" t="s">
        <v>67</v>
      </c>
      <c r="E10" s="39" t="s">
        <v>99</v>
      </c>
      <c r="F10" s="43">
        <v>130</v>
      </c>
      <c r="G10" s="6"/>
      <c r="H10" s="41" t="str">
        <f t="shared" si="0"/>
        <v xml:space="preserve">$   - </v>
      </c>
    </row>
    <row r="11" spans="1:8" x14ac:dyDescent="0.35">
      <c r="A11" s="35">
        <f t="shared" si="1"/>
        <v>4</v>
      </c>
      <c r="B11" s="36" t="s">
        <v>39</v>
      </c>
      <c r="C11" s="42" t="s">
        <v>54</v>
      </c>
      <c r="D11" s="38" t="s">
        <v>67</v>
      </c>
      <c r="E11" s="39" t="s">
        <v>99</v>
      </c>
      <c r="F11" s="43">
        <v>510</v>
      </c>
      <c r="G11" s="6"/>
      <c r="H11" s="41" t="str">
        <f t="shared" si="0"/>
        <v xml:space="preserve">$   - </v>
      </c>
    </row>
    <row r="12" spans="1:8" x14ac:dyDescent="0.35">
      <c r="A12" s="35">
        <f t="shared" si="1"/>
        <v>5</v>
      </c>
      <c r="B12" s="36" t="s">
        <v>51</v>
      </c>
      <c r="C12" s="44" t="s">
        <v>66</v>
      </c>
      <c r="D12" s="38" t="s">
        <v>67</v>
      </c>
      <c r="E12" s="39" t="s">
        <v>99</v>
      </c>
      <c r="F12" s="45">
        <v>10</v>
      </c>
      <c r="G12" s="7"/>
      <c r="H12" s="41" t="str">
        <f>IF(OR(ISTEXT(G12),ISBLANK(G12)), "$   - ",ROUND(F12*G12,2))</f>
        <v xml:space="preserve">$   - </v>
      </c>
    </row>
    <row r="13" spans="1:8" x14ac:dyDescent="0.35">
      <c r="A13" s="35">
        <f t="shared" si="1"/>
        <v>6</v>
      </c>
      <c r="B13" s="36" t="s">
        <v>41</v>
      </c>
      <c r="C13" s="42" t="s">
        <v>56</v>
      </c>
      <c r="D13" s="38" t="s">
        <v>67</v>
      </c>
      <c r="E13" s="39" t="s">
        <v>99</v>
      </c>
      <c r="F13" s="43">
        <v>107</v>
      </c>
      <c r="G13" s="6"/>
      <c r="H13" s="41" t="str">
        <f t="shared" si="0"/>
        <v xml:space="preserve">$   - </v>
      </c>
    </row>
    <row r="14" spans="1:8" x14ac:dyDescent="0.35">
      <c r="A14" s="35">
        <f t="shared" si="1"/>
        <v>7</v>
      </c>
      <c r="B14" s="36" t="s">
        <v>42</v>
      </c>
      <c r="C14" s="44" t="s">
        <v>57</v>
      </c>
      <c r="D14" s="38" t="s">
        <v>67</v>
      </c>
      <c r="E14" s="39" t="s">
        <v>99</v>
      </c>
      <c r="F14" s="45">
        <v>107</v>
      </c>
      <c r="G14" s="6"/>
      <c r="H14" s="41" t="str">
        <f t="shared" ref="H14:H21" si="2">IF(OR(ISTEXT(G14),ISBLANK(G14)), "$   - ",ROUND(F14*G14,2))</f>
        <v xml:space="preserve">$   - </v>
      </c>
    </row>
    <row r="15" spans="1:8" x14ac:dyDescent="0.35">
      <c r="A15" s="35">
        <f t="shared" si="1"/>
        <v>8</v>
      </c>
      <c r="B15" s="36" t="s">
        <v>43</v>
      </c>
      <c r="C15" s="44" t="s">
        <v>58</v>
      </c>
      <c r="D15" s="38" t="s">
        <v>67</v>
      </c>
      <c r="E15" s="39" t="s">
        <v>99</v>
      </c>
      <c r="F15" s="45">
        <v>98</v>
      </c>
      <c r="G15" s="6"/>
      <c r="H15" s="41" t="str">
        <f t="shared" si="2"/>
        <v xml:space="preserve">$   - </v>
      </c>
    </row>
    <row r="16" spans="1:8" x14ac:dyDescent="0.35">
      <c r="A16" s="35">
        <f t="shared" si="1"/>
        <v>9</v>
      </c>
      <c r="B16" s="36" t="s">
        <v>46</v>
      </c>
      <c r="C16" s="44" t="s">
        <v>61</v>
      </c>
      <c r="D16" s="38" t="s">
        <v>67</v>
      </c>
      <c r="E16" s="39" t="s">
        <v>99</v>
      </c>
      <c r="F16" s="45">
        <v>80</v>
      </c>
      <c r="G16" s="6"/>
      <c r="H16" s="41" t="str">
        <f t="shared" si="2"/>
        <v xml:space="preserve">$   - </v>
      </c>
    </row>
    <row r="17" spans="1:8" x14ac:dyDescent="0.35">
      <c r="A17" s="35">
        <f t="shared" si="1"/>
        <v>10</v>
      </c>
      <c r="B17" s="36" t="s">
        <v>47</v>
      </c>
      <c r="C17" s="44" t="s">
        <v>62</v>
      </c>
      <c r="D17" s="38" t="s">
        <v>67</v>
      </c>
      <c r="E17" s="39" t="s">
        <v>99</v>
      </c>
      <c r="F17" s="45">
        <v>10</v>
      </c>
      <c r="G17" s="6"/>
      <c r="H17" s="41" t="str">
        <f t="shared" si="2"/>
        <v xml:space="preserve">$   - </v>
      </c>
    </row>
    <row r="18" spans="1:8" x14ac:dyDescent="0.35">
      <c r="A18" s="35">
        <f t="shared" si="1"/>
        <v>11</v>
      </c>
      <c r="B18" s="36" t="s">
        <v>48</v>
      </c>
      <c r="C18" s="44" t="s">
        <v>63</v>
      </c>
      <c r="D18" s="38" t="s">
        <v>67</v>
      </c>
      <c r="E18" s="39" t="s">
        <v>99</v>
      </c>
      <c r="F18" s="45">
        <v>10</v>
      </c>
      <c r="G18" s="6"/>
      <c r="H18" s="41" t="str">
        <f t="shared" si="2"/>
        <v xml:space="preserve">$   - </v>
      </c>
    </row>
    <row r="19" spans="1:8" x14ac:dyDescent="0.35">
      <c r="A19" s="35">
        <f t="shared" si="1"/>
        <v>12</v>
      </c>
      <c r="B19" s="43" t="s">
        <v>49</v>
      </c>
      <c r="C19" s="44" t="s">
        <v>64</v>
      </c>
      <c r="D19" s="38" t="s">
        <v>67</v>
      </c>
      <c r="E19" s="39" t="s">
        <v>99</v>
      </c>
      <c r="F19" s="45">
        <v>3</v>
      </c>
      <c r="G19" s="6"/>
      <c r="H19" s="41" t="str">
        <f t="shared" si="2"/>
        <v xml:space="preserve">$   - </v>
      </c>
    </row>
    <row r="20" spans="1:8" x14ac:dyDescent="0.35">
      <c r="A20" s="35">
        <f t="shared" si="1"/>
        <v>13</v>
      </c>
      <c r="B20" s="43" t="s">
        <v>50</v>
      </c>
      <c r="C20" s="44" t="s">
        <v>65</v>
      </c>
      <c r="D20" s="38" t="s">
        <v>67</v>
      </c>
      <c r="E20" s="39" t="s">
        <v>99</v>
      </c>
      <c r="F20" s="45">
        <v>10</v>
      </c>
      <c r="G20" s="6"/>
      <c r="H20" s="41" t="str">
        <f t="shared" si="2"/>
        <v xml:space="preserve">$   - </v>
      </c>
    </row>
    <row r="21" spans="1:8" x14ac:dyDescent="0.35">
      <c r="A21" s="35">
        <f t="shared" si="1"/>
        <v>14</v>
      </c>
      <c r="B21" s="43" t="s">
        <v>40</v>
      </c>
      <c r="C21" s="42" t="s">
        <v>55</v>
      </c>
      <c r="D21" s="38" t="s">
        <v>67</v>
      </c>
      <c r="E21" s="39" t="s">
        <v>99</v>
      </c>
      <c r="F21" s="43">
        <v>7</v>
      </c>
      <c r="G21" s="6"/>
      <c r="H21" s="41" t="str">
        <f t="shared" si="2"/>
        <v xml:space="preserve">$   - </v>
      </c>
    </row>
    <row r="22" spans="1:8" x14ac:dyDescent="0.35">
      <c r="A22" s="35">
        <f t="shared" si="1"/>
        <v>15</v>
      </c>
      <c r="B22" s="43" t="s">
        <v>44</v>
      </c>
      <c r="C22" s="44" t="s">
        <v>59</v>
      </c>
      <c r="D22" s="38" t="s">
        <v>67</v>
      </c>
      <c r="E22" s="39" t="s">
        <v>99</v>
      </c>
      <c r="F22" s="45">
        <v>12</v>
      </c>
      <c r="G22" s="6"/>
      <c r="H22" s="41" t="str">
        <f t="shared" ref="H22:H23" si="3">IF(OR(ISTEXT(G22),ISBLANK(G22)), "$   - ",ROUND(F22*G22,2))</f>
        <v xml:space="preserve">$   - </v>
      </c>
    </row>
    <row r="23" spans="1:8" x14ac:dyDescent="0.35">
      <c r="A23" s="35">
        <f t="shared" si="1"/>
        <v>16</v>
      </c>
      <c r="B23" s="43" t="s">
        <v>45</v>
      </c>
      <c r="C23" s="44" t="s">
        <v>60</v>
      </c>
      <c r="D23" s="38" t="s">
        <v>67</v>
      </c>
      <c r="E23" s="39" t="s">
        <v>99</v>
      </c>
      <c r="F23" s="45">
        <v>14</v>
      </c>
      <c r="G23" s="6"/>
      <c r="H23" s="41" t="str">
        <f t="shared" si="3"/>
        <v xml:space="preserve">$   - </v>
      </c>
    </row>
    <row r="24" spans="1:8" ht="16" thickBot="1" x14ac:dyDescent="0.4">
      <c r="A24" s="46" t="s">
        <v>13</v>
      </c>
      <c r="B24" s="46"/>
      <c r="C24" s="129"/>
      <c r="D24" s="130"/>
      <c r="E24" s="130"/>
      <c r="F24" s="130"/>
      <c r="G24" s="47" t="s">
        <v>14</v>
      </c>
      <c r="H24" s="48">
        <f>SUM(H8:H23)</f>
        <v>0</v>
      </c>
    </row>
    <row r="25" spans="1:8" ht="30" customHeight="1" thickTop="1" thickBot="1" x14ac:dyDescent="0.4">
      <c r="A25" s="137" t="s">
        <v>15</v>
      </c>
      <c r="B25" s="137"/>
      <c r="C25" s="137"/>
      <c r="D25" s="137"/>
      <c r="E25" s="137"/>
      <c r="F25" s="137"/>
      <c r="G25" s="137"/>
      <c r="H25" s="138"/>
    </row>
    <row r="26" spans="1:8" s="5" customFormat="1" ht="30" customHeight="1" thickTop="1" x14ac:dyDescent="0.25">
      <c r="A26" s="31" t="s">
        <v>16</v>
      </c>
      <c r="B26" s="123" t="s">
        <v>29</v>
      </c>
      <c r="C26" s="123"/>
      <c r="D26" s="123"/>
      <c r="E26" s="123"/>
      <c r="F26" s="123"/>
      <c r="G26" s="123"/>
      <c r="H26" s="123"/>
    </row>
    <row r="27" spans="1:8" x14ac:dyDescent="0.35">
      <c r="A27" s="35">
        <v>17</v>
      </c>
      <c r="B27" s="49" t="s">
        <v>68</v>
      </c>
      <c r="C27" s="50" t="s">
        <v>69</v>
      </c>
      <c r="D27" s="43" t="s">
        <v>67</v>
      </c>
      <c r="E27" s="51" t="s">
        <v>99</v>
      </c>
      <c r="F27" s="51">
        <v>80</v>
      </c>
      <c r="G27" s="6"/>
      <c r="H27" s="40" t="str">
        <f t="shared" ref="H27:H34" si="4">IF(OR(ISTEXT(G27),ISBLANK(G27)), "$   - ",ROUND(F27*G27,2))</f>
        <v xml:space="preserve">$   - </v>
      </c>
    </row>
    <row r="28" spans="1:8" x14ac:dyDescent="0.35">
      <c r="A28" s="35">
        <f>A27+1</f>
        <v>18</v>
      </c>
      <c r="B28" s="52" t="s">
        <v>97</v>
      </c>
      <c r="C28" s="53" t="s">
        <v>98</v>
      </c>
      <c r="D28" s="43" t="s">
        <v>67</v>
      </c>
      <c r="E28" s="51" t="s">
        <v>99</v>
      </c>
      <c r="F28" s="54">
        <v>73</v>
      </c>
      <c r="G28" s="10"/>
      <c r="H28" s="55" t="str">
        <f>IF(OR(ISTEXT(G28),ISBLANK(G28)), "$   - ",ROUND(F28*G28,2))</f>
        <v xml:space="preserve">$   - </v>
      </c>
    </row>
    <row r="29" spans="1:8" x14ac:dyDescent="0.35">
      <c r="A29" s="35">
        <f t="shared" ref="A29:A42" si="5">A28+1</f>
        <v>19</v>
      </c>
      <c r="B29" s="49" t="s">
        <v>72</v>
      </c>
      <c r="C29" s="56" t="s">
        <v>73</v>
      </c>
      <c r="D29" s="43" t="s">
        <v>67</v>
      </c>
      <c r="E29" s="51" t="s">
        <v>99</v>
      </c>
      <c r="F29" s="51">
        <v>8</v>
      </c>
      <c r="G29" s="6"/>
      <c r="H29" s="40" t="str">
        <f t="shared" si="4"/>
        <v xml:space="preserve">$   - </v>
      </c>
    </row>
    <row r="30" spans="1:8" x14ac:dyDescent="0.35">
      <c r="A30" s="35">
        <f t="shared" si="5"/>
        <v>20</v>
      </c>
      <c r="B30" s="49" t="s">
        <v>74</v>
      </c>
      <c r="C30" s="56" t="s">
        <v>316</v>
      </c>
      <c r="D30" s="43" t="s">
        <v>67</v>
      </c>
      <c r="E30" s="51" t="s">
        <v>99</v>
      </c>
      <c r="F30" s="43">
        <v>13</v>
      </c>
      <c r="G30" s="6"/>
      <c r="H30" s="40" t="str">
        <f t="shared" si="4"/>
        <v xml:space="preserve">$   - </v>
      </c>
    </row>
    <row r="31" spans="1:8" x14ac:dyDescent="0.35">
      <c r="A31" s="35">
        <f t="shared" si="5"/>
        <v>21</v>
      </c>
      <c r="B31" s="49" t="s">
        <v>75</v>
      </c>
      <c r="C31" s="56" t="s">
        <v>76</v>
      </c>
      <c r="D31" s="43" t="s">
        <v>67</v>
      </c>
      <c r="E31" s="51" t="s">
        <v>99</v>
      </c>
      <c r="F31" s="43">
        <v>31</v>
      </c>
      <c r="G31" s="6"/>
      <c r="H31" s="40" t="str">
        <f t="shared" si="4"/>
        <v xml:space="preserve">$   - </v>
      </c>
    </row>
    <row r="32" spans="1:8" x14ac:dyDescent="0.35">
      <c r="A32" s="35">
        <f t="shared" si="5"/>
        <v>22</v>
      </c>
      <c r="B32" s="49" t="s">
        <v>77</v>
      </c>
      <c r="C32" s="56" t="s">
        <v>78</v>
      </c>
      <c r="D32" s="43" t="s">
        <v>67</v>
      </c>
      <c r="E32" s="51" t="s">
        <v>99</v>
      </c>
      <c r="F32" s="43">
        <v>31</v>
      </c>
      <c r="G32" s="6"/>
      <c r="H32" s="40" t="str">
        <f t="shared" si="4"/>
        <v xml:space="preserve">$   - </v>
      </c>
    </row>
    <row r="33" spans="1:8" x14ac:dyDescent="0.35">
      <c r="A33" s="35">
        <f t="shared" si="5"/>
        <v>23</v>
      </c>
      <c r="B33" s="49" t="s">
        <v>79</v>
      </c>
      <c r="C33" s="56" t="s">
        <v>80</v>
      </c>
      <c r="D33" s="43" t="s">
        <v>67</v>
      </c>
      <c r="E33" s="51" t="s">
        <v>99</v>
      </c>
      <c r="F33" s="43">
        <v>17</v>
      </c>
      <c r="G33" s="6"/>
      <c r="H33" s="40" t="str">
        <f t="shared" si="4"/>
        <v xml:space="preserve">$   - </v>
      </c>
    </row>
    <row r="34" spans="1:8" x14ac:dyDescent="0.35">
      <c r="A34" s="35">
        <f t="shared" si="5"/>
        <v>24</v>
      </c>
      <c r="B34" s="49" t="s">
        <v>81</v>
      </c>
      <c r="C34" s="56" t="s">
        <v>82</v>
      </c>
      <c r="D34" s="43" t="s">
        <v>67</v>
      </c>
      <c r="E34" s="51" t="s">
        <v>99</v>
      </c>
      <c r="F34" s="43">
        <v>160</v>
      </c>
      <c r="G34" s="6"/>
      <c r="H34" s="40" t="str">
        <f t="shared" si="4"/>
        <v xml:space="preserve">$   - </v>
      </c>
    </row>
    <row r="35" spans="1:8" x14ac:dyDescent="0.35">
      <c r="A35" s="35">
        <f t="shared" si="5"/>
        <v>25</v>
      </c>
      <c r="B35" s="57" t="s">
        <v>83</v>
      </c>
      <c r="C35" s="58" t="s">
        <v>84</v>
      </c>
      <c r="D35" s="43" t="s">
        <v>67</v>
      </c>
      <c r="E35" s="51" t="s">
        <v>99</v>
      </c>
      <c r="F35" s="45">
        <v>70</v>
      </c>
      <c r="G35" s="6"/>
      <c r="H35" s="40" t="str">
        <f t="shared" ref="H35:H42" si="6">IF(OR(ISTEXT(G35),ISBLANK(G35)), "$   - ",ROUND(F35*G35,2))</f>
        <v xml:space="preserve">$   - </v>
      </c>
    </row>
    <row r="36" spans="1:8" x14ac:dyDescent="0.35">
      <c r="A36" s="35">
        <f t="shared" si="5"/>
        <v>26</v>
      </c>
      <c r="B36" s="57" t="s">
        <v>85</v>
      </c>
      <c r="C36" s="58" t="s">
        <v>86</v>
      </c>
      <c r="D36" s="43" t="s">
        <v>67</v>
      </c>
      <c r="E36" s="51" t="s">
        <v>99</v>
      </c>
      <c r="F36" s="45">
        <v>70</v>
      </c>
      <c r="G36" s="6"/>
      <c r="H36" s="40" t="str">
        <f t="shared" si="6"/>
        <v xml:space="preserve">$   - </v>
      </c>
    </row>
    <row r="37" spans="1:8" x14ac:dyDescent="0.35">
      <c r="A37" s="35">
        <f t="shared" si="5"/>
        <v>27</v>
      </c>
      <c r="B37" s="57" t="s">
        <v>87</v>
      </c>
      <c r="C37" s="58" t="s">
        <v>88</v>
      </c>
      <c r="D37" s="43" t="s">
        <v>67</v>
      </c>
      <c r="E37" s="51" t="s">
        <v>99</v>
      </c>
      <c r="F37" s="45">
        <v>10</v>
      </c>
      <c r="G37" s="6"/>
      <c r="H37" s="40" t="str">
        <f t="shared" si="6"/>
        <v xml:space="preserve">$   - </v>
      </c>
    </row>
    <row r="38" spans="1:8" x14ac:dyDescent="0.35">
      <c r="A38" s="35">
        <f t="shared" si="5"/>
        <v>28</v>
      </c>
      <c r="B38" s="57" t="s">
        <v>89</v>
      </c>
      <c r="C38" s="58" t="s">
        <v>90</v>
      </c>
      <c r="D38" s="43" t="s">
        <v>67</v>
      </c>
      <c r="E38" s="51" t="s">
        <v>99</v>
      </c>
      <c r="F38" s="45">
        <v>90</v>
      </c>
      <c r="G38" s="6"/>
      <c r="H38" s="40" t="str">
        <f t="shared" si="6"/>
        <v xml:space="preserve">$   - </v>
      </c>
    </row>
    <row r="39" spans="1:8" x14ac:dyDescent="0.35">
      <c r="A39" s="35">
        <f t="shared" si="5"/>
        <v>29</v>
      </c>
      <c r="B39" s="57" t="s">
        <v>91</v>
      </c>
      <c r="C39" s="58" t="s">
        <v>92</v>
      </c>
      <c r="D39" s="43" t="s">
        <v>67</v>
      </c>
      <c r="E39" s="51" t="s">
        <v>99</v>
      </c>
      <c r="F39" s="45">
        <v>90</v>
      </c>
      <c r="G39" s="6"/>
      <c r="H39" s="40" t="str">
        <f t="shared" si="6"/>
        <v xml:space="preserve">$   - </v>
      </c>
    </row>
    <row r="40" spans="1:8" x14ac:dyDescent="0.35">
      <c r="A40" s="35">
        <f t="shared" si="5"/>
        <v>30</v>
      </c>
      <c r="B40" s="57" t="s">
        <v>93</v>
      </c>
      <c r="C40" s="58" t="s">
        <v>94</v>
      </c>
      <c r="D40" s="43" t="s">
        <v>67</v>
      </c>
      <c r="E40" s="51" t="s">
        <v>99</v>
      </c>
      <c r="F40" s="45">
        <v>144</v>
      </c>
      <c r="G40" s="6"/>
      <c r="H40" s="40" t="str">
        <f t="shared" si="6"/>
        <v xml:space="preserve">$   - </v>
      </c>
    </row>
    <row r="41" spans="1:8" x14ac:dyDescent="0.35">
      <c r="A41" s="35">
        <f t="shared" si="5"/>
        <v>31</v>
      </c>
      <c r="B41" s="57" t="s">
        <v>95</v>
      </c>
      <c r="C41" s="58" t="s">
        <v>96</v>
      </c>
      <c r="D41" s="43" t="s">
        <v>67</v>
      </c>
      <c r="E41" s="51" t="s">
        <v>99</v>
      </c>
      <c r="F41" s="45">
        <v>11</v>
      </c>
      <c r="G41" s="6"/>
      <c r="H41" s="40" t="str">
        <f t="shared" si="6"/>
        <v xml:space="preserve">$   - </v>
      </c>
    </row>
    <row r="42" spans="1:8" x14ac:dyDescent="0.35">
      <c r="A42" s="35">
        <f t="shared" si="5"/>
        <v>32</v>
      </c>
      <c r="B42" s="49" t="s">
        <v>70</v>
      </c>
      <c r="C42" s="56" t="s">
        <v>71</v>
      </c>
      <c r="D42" s="43" t="s">
        <v>67</v>
      </c>
      <c r="E42" s="51" t="s">
        <v>99</v>
      </c>
      <c r="F42" s="43">
        <v>4.6000000000000005</v>
      </c>
      <c r="G42" s="6"/>
      <c r="H42" s="40" t="str">
        <f t="shared" si="6"/>
        <v xml:space="preserve">$   - </v>
      </c>
    </row>
    <row r="43" spans="1:8" s="5" customFormat="1" ht="16" thickBot="1" x14ac:dyDescent="0.3">
      <c r="A43" s="59" t="s">
        <v>16</v>
      </c>
      <c r="B43" s="60"/>
      <c r="C43" s="142"/>
      <c r="D43" s="143"/>
      <c r="E43" s="143"/>
      <c r="F43" s="144"/>
      <c r="G43" s="47" t="s">
        <v>14</v>
      </c>
      <c r="H43" s="61">
        <f>SUM(H27:H42)</f>
        <v>0</v>
      </c>
    </row>
    <row r="44" spans="1:8" s="5" customFormat="1" ht="30" customHeight="1" thickTop="1" thickBot="1" x14ac:dyDescent="0.35">
      <c r="A44" s="139" t="s">
        <v>17</v>
      </c>
      <c r="B44" s="139"/>
      <c r="C44" s="139"/>
      <c r="D44" s="139"/>
      <c r="E44" s="139"/>
      <c r="F44" s="139"/>
      <c r="G44" s="140"/>
      <c r="H44" s="141"/>
    </row>
    <row r="45" spans="1:8" s="5" customFormat="1" ht="30" customHeight="1" thickTop="1" x14ac:dyDescent="0.25">
      <c r="A45" s="62" t="s">
        <v>18</v>
      </c>
      <c r="B45" s="121" t="s">
        <v>30</v>
      </c>
      <c r="C45" s="122"/>
      <c r="D45" s="32"/>
      <c r="E45" s="32"/>
      <c r="F45" s="32"/>
      <c r="G45" s="32"/>
      <c r="H45" s="34"/>
    </row>
    <row r="46" spans="1:8" x14ac:dyDescent="0.35">
      <c r="A46" s="35">
        <v>33</v>
      </c>
      <c r="B46" s="36" t="s">
        <v>100</v>
      </c>
      <c r="C46" s="50" t="s">
        <v>101</v>
      </c>
      <c r="D46" s="43" t="s">
        <v>67</v>
      </c>
      <c r="E46" s="63" t="s">
        <v>134</v>
      </c>
      <c r="F46" s="43">
        <v>20</v>
      </c>
      <c r="G46" s="6"/>
      <c r="H46" s="40" t="str">
        <f t="shared" ref="H46:H50" si="7">IF(OR(ISTEXT(G46),ISBLANK(G46)), "$   - ",ROUND(F46*G46,2))</f>
        <v xml:space="preserve">$   - </v>
      </c>
    </row>
    <row r="47" spans="1:8" x14ac:dyDescent="0.35">
      <c r="A47" s="35">
        <f>A46+1</f>
        <v>34</v>
      </c>
      <c r="B47" s="36" t="s">
        <v>102</v>
      </c>
      <c r="C47" s="56" t="s">
        <v>103</v>
      </c>
      <c r="D47" s="43" t="s">
        <v>67</v>
      </c>
      <c r="E47" s="64" t="s">
        <v>135</v>
      </c>
      <c r="F47" s="43">
        <v>675</v>
      </c>
      <c r="G47" s="6"/>
      <c r="H47" s="40" t="str">
        <f t="shared" si="7"/>
        <v xml:space="preserve">$   - </v>
      </c>
    </row>
    <row r="48" spans="1:8" x14ac:dyDescent="0.35">
      <c r="A48" s="35">
        <f t="shared" ref="A48:A62" si="8">A47+1</f>
        <v>35</v>
      </c>
      <c r="B48" s="65" t="s">
        <v>132</v>
      </c>
      <c r="C48" s="53" t="s">
        <v>133</v>
      </c>
      <c r="D48" s="43" t="s">
        <v>67</v>
      </c>
      <c r="E48" s="66" t="s">
        <v>99</v>
      </c>
      <c r="F48" s="45">
        <v>40</v>
      </c>
      <c r="G48" s="7"/>
      <c r="H48" s="40" t="str">
        <f>IF(OR(ISTEXT(G48),ISBLANK(G48)), "$   - ",ROUND(F48*G48,2))</f>
        <v xml:space="preserve">$   - </v>
      </c>
    </row>
    <row r="49" spans="1:8" x14ac:dyDescent="0.35">
      <c r="A49" s="35">
        <f t="shared" si="8"/>
        <v>36</v>
      </c>
      <c r="B49" s="36" t="s">
        <v>112</v>
      </c>
      <c r="C49" s="56" t="s">
        <v>113</v>
      </c>
      <c r="D49" s="43" t="s">
        <v>67</v>
      </c>
      <c r="E49" s="63" t="s">
        <v>99</v>
      </c>
      <c r="F49" s="43">
        <v>19</v>
      </c>
      <c r="G49" s="6"/>
      <c r="H49" s="40" t="str">
        <f t="shared" si="7"/>
        <v xml:space="preserve">$   - </v>
      </c>
    </row>
    <row r="50" spans="1:8" x14ac:dyDescent="0.35">
      <c r="A50" s="35">
        <f t="shared" si="8"/>
        <v>37</v>
      </c>
      <c r="B50" s="36" t="s">
        <v>114</v>
      </c>
      <c r="C50" s="56" t="s">
        <v>115</v>
      </c>
      <c r="D50" s="43" t="s">
        <v>67</v>
      </c>
      <c r="E50" s="64" t="s">
        <v>99</v>
      </c>
      <c r="F50" s="43">
        <v>4</v>
      </c>
      <c r="G50" s="6"/>
      <c r="H50" s="40" t="str">
        <f t="shared" si="7"/>
        <v xml:space="preserve">$   - </v>
      </c>
    </row>
    <row r="51" spans="1:8" x14ac:dyDescent="0.35">
      <c r="A51" s="35">
        <f t="shared" si="8"/>
        <v>38</v>
      </c>
      <c r="B51" s="65" t="s">
        <v>116</v>
      </c>
      <c r="C51" s="58" t="s">
        <v>117</v>
      </c>
      <c r="D51" s="43" t="s">
        <v>67</v>
      </c>
      <c r="E51" s="67" t="s">
        <v>99</v>
      </c>
      <c r="F51" s="45">
        <v>4</v>
      </c>
      <c r="G51" s="6"/>
      <c r="H51" s="40" t="str">
        <f t="shared" ref="H51:H56" si="9">IF(OR(ISTEXT(G51),ISBLANK(G51)), "$   - ",ROUND(F51*G51,2))</f>
        <v xml:space="preserve">$   - </v>
      </c>
    </row>
    <row r="52" spans="1:8" x14ac:dyDescent="0.35">
      <c r="A52" s="35">
        <f t="shared" si="8"/>
        <v>39</v>
      </c>
      <c r="B52" s="65" t="s">
        <v>118</v>
      </c>
      <c r="C52" s="58" t="s">
        <v>119</v>
      </c>
      <c r="D52" s="43" t="s">
        <v>67</v>
      </c>
      <c r="E52" s="67" t="s">
        <v>99</v>
      </c>
      <c r="F52" s="45">
        <v>18</v>
      </c>
      <c r="G52" s="6"/>
      <c r="H52" s="40" t="str">
        <f t="shared" si="9"/>
        <v xml:space="preserve">$   - </v>
      </c>
    </row>
    <row r="53" spans="1:8" x14ac:dyDescent="0.35">
      <c r="A53" s="35">
        <f t="shared" si="8"/>
        <v>40</v>
      </c>
      <c r="B53" s="65" t="s">
        <v>124</v>
      </c>
      <c r="C53" s="58" t="s">
        <v>125</v>
      </c>
      <c r="D53" s="43" t="s">
        <v>67</v>
      </c>
      <c r="E53" s="67" t="s">
        <v>99</v>
      </c>
      <c r="F53" s="45">
        <v>11</v>
      </c>
      <c r="G53" s="6"/>
      <c r="H53" s="40" t="str">
        <f t="shared" si="9"/>
        <v xml:space="preserve">$   - </v>
      </c>
    </row>
    <row r="54" spans="1:8" x14ac:dyDescent="0.35">
      <c r="A54" s="35">
        <f t="shared" si="8"/>
        <v>41</v>
      </c>
      <c r="B54" s="65" t="s">
        <v>126</v>
      </c>
      <c r="C54" s="58" t="s">
        <v>127</v>
      </c>
      <c r="D54" s="43" t="s">
        <v>67</v>
      </c>
      <c r="E54" s="67" t="s">
        <v>99</v>
      </c>
      <c r="F54" s="45">
        <v>10</v>
      </c>
      <c r="G54" s="6"/>
      <c r="H54" s="40" t="str">
        <f t="shared" si="9"/>
        <v xml:space="preserve">$   - </v>
      </c>
    </row>
    <row r="55" spans="1:8" x14ac:dyDescent="0.35">
      <c r="A55" s="35">
        <f t="shared" si="8"/>
        <v>42</v>
      </c>
      <c r="B55" s="65" t="s">
        <v>128</v>
      </c>
      <c r="C55" s="58" t="s">
        <v>129</v>
      </c>
      <c r="D55" s="43" t="s">
        <v>67</v>
      </c>
      <c r="E55" s="67" t="s">
        <v>99</v>
      </c>
      <c r="F55" s="45">
        <v>45</v>
      </c>
      <c r="G55" s="6"/>
      <c r="H55" s="40" t="str">
        <f t="shared" si="9"/>
        <v xml:space="preserve">$   - </v>
      </c>
    </row>
    <row r="56" spans="1:8" x14ac:dyDescent="0.35">
      <c r="A56" s="35">
        <f t="shared" si="8"/>
        <v>43</v>
      </c>
      <c r="B56" s="65" t="s">
        <v>130</v>
      </c>
      <c r="C56" s="58" t="s">
        <v>131</v>
      </c>
      <c r="D56" s="43" t="s">
        <v>67</v>
      </c>
      <c r="E56" s="67" t="s">
        <v>99</v>
      </c>
      <c r="F56" s="45">
        <v>3</v>
      </c>
      <c r="G56" s="6"/>
      <c r="H56" s="40" t="str">
        <f t="shared" si="9"/>
        <v xml:space="preserve">$   - </v>
      </c>
    </row>
    <row r="57" spans="1:8" x14ac:dyDescent="0.35">
      <c r="A57" s="35">
        <f t="shared" si="8"/>
        <v>44</v>
      </c>
      <c r="B57" s="43" t="s">
        <v>104</v>
      </c>
      <c r="C57" s="56" t="s">
        <v>105</v>
      </c>
      <c r="D57" s="43" t="s">
        <v>67</v>
      </c>
      <c r="E57" s="63" t="s">
        <v>99</v>
      </c>
      <c r="F57" s="43">
        <v>44</v>
      </c>
      <c r="G57" s="6"/>
      <c r="H57" s="40" t="str">
        <f t="shared" ref="H57:H62" si="10">IF(OR(ISTEXT(G57),ISBLANK(G57)), "$   - ",ROUND(F57*G57,2))</f>
        <v xml:space="preserve">$   - </v>
      </c>
    </row>
    <row r="58" spans="1:8" x14ac:dyDescent="0.35">
      <c r="A58" s="35">
        <f t="shared" si="8"/>
        <v>45</v>
      </c>
      <c r="B58" s="43" t="s">
        <v>106</v>
      </c>
      <c r="C58" s="56" t="s">
        <v>107</v>
      </c>
      <c r="D58" s="43" t="s">
        <v>67</v>
      </c>
      <c r="E58" s="63" t="s">
        <v>99</v>
      </c>
      <c r="F58" s="43">
        <v>38</v>
      </c>
      <c r="G58" s="6"/>
      <c r="H58" s="40" t="str">
        <f t="shared" si="10"/>
        <v xml:space="preserve">$   - </v>
      </c>
    </row>
    <row r="59" spans="1:8" x14ac:dyDescent="0.35">
      <c r="A59" s="35">
        <f t="shared" si="8"/>
        <v>46</v>
      </c>
      <c r="B59" s="43" t="s">
        <v>108</v>
      </c>
      <c r="C59" s="56" t="s">
        <v>109</v>
      </c>
      <c r="D59" s="43" t="s">
        <v>67</v>
      </c>
      <c r="E59" s="63" t="s">
        <v>99</v>
      </c>
      <c r="F59" s="43">
        <v>106</v>
      </c>
      <c r="G59" s="6"/>
      <c r="H59" s="40" t="str">
        <f t="shared" si="10"/>
        <v xml:space="preserve">$   - </v>
      </c>
    </row>
    <row r="60" spans="1:8" x14ac:dyDescent="0.35">
      <c r="A60" s="35">
        <f t="shared" si="8"/>
        <v>47</v>
      </c>
      <c r="B60" s="43" t="s">
        <v>110</v>
      </c>
      <c r="C60" s="56" t="s">
        <v>111</v>
      </c>
      <c r="D60" s="43" t="s">
        <v>67</v>
      </c>
      <c r="E60" s="64" t="s">
        <v>99</v>
      </c>
      <c r="F60" s="43">
        <v>3</v>
      </c>
      <c r="G60" s="6"/>
      <c r="H60" s="40" t="str">
        <f t="shared" si="10"/>
        <v xml:space="preserve">$   - </v>
      </c>
    </row>
    <row r="61" spans="1:8" x14ac:dyDescent="0.35">
      <c r="A61" s="35">
        <f t="shared" si="8"/>
        <v>48</v>
      </c>
      <c r="B61" s="45" t="s">
        <v>120</v>
      </c>
      <c r="C61" s="58" t="s">
        <v>121</v>
      </c>
      <c r="D61" s="43" t="s">
        <v>67</v>
      </c>
      <c r="E61" s="67" t="s">
        <v>99</v>
      </c>
      <c r="F61" s="45">
        <v>88</v>
      </c>
      <c r="G61" s="6"/>
      <c r="H61" s="40" t="str">
        <f t="shared" si="10"/>
        <v xml:space="preserve">$   - </v>
      </c>
    </row>
    <row r="62" spans="1:8" x14ac:dyDescent="0.35">
      <c r="A62" s="35">
        <f t="shared" si="8"/>
        <v>49</v>
      </c>
      <c r="B62" s="45" t="s">
        <v>122</v>
      </c>
      <c r="C62" s="58" t="s">
        <v>123</v>
      </c>
      <c r="D62" s="43" t="s">
        <v>67</v>
      </c>
      <c r="E62" s="67" t="s">
        <v>99</v>
      </c>
      <c r="F62" s="45">
        <v>21</v>
      </c>
      <c r="G62" s="6"/>
      <c r="H62" s="40" t="str">
        <f t="shared" si="10"/>
        <v xml:space="preserve">$   - </v>
      </c>
    </row>
    <row r="63" spans="1:8" s="5" customFormat="1" ht="16" thickBot="1" x14ac:dyDescent="0.3">
      <c r="A63" s="59" t="s">
        <v>18</v>
      </c>
      <c r="B63" s="68"/>
      <c r="C63" s="129"/>
      <c r="D63" s="130"/>
      <c r="E63" s="130"/>
      <c r="F63" s="130"/>
      <c r="G63" s="47" t="s">
        <v>14</v>
      </c>
      <c r="H63" s="69">
        <f>SUM(H46:H62)</f>
        <v>0</v>
      </c>
    </row>
    <row r="64" spans="1:8" s="5" customFormat="1" ht="30" customHeight="1" thickTop="1" thickBot="1" x14ac:dyDescent="0.35">
      <c r="A64" s="137" t="s">
        <v>19</v>
      </c>
      <c r="B64" s="137"/>
      <c r="C64" s="137"/>
      <c r="D64" s="137"/>
      <c r="E64" s="137"/>
      <c r="F64" s="137"/>
      <c r="G64" s="137"/>
      <c r="H64" s="138"/>
    </row>
    <row r="65" spans="1:8" s="5" customFormat="1" ht="16" thickTop="1" x14ac:dyDescent="0.25">
      <c r="A65" s="31" t="s">
        <v>20</v>
      </c>
      <c r="B65" s="121" t="s">
        <v>31</v>
      </c>
      <c r="C65" s="122"/>
      <c r="D65" s="32"/>
      <c r="E65" s="32"/>
      <c r="F65" s="32"/>
      <c r="G65" s="32"/>
      <c r="H65" s="34"/>
    </row>
    <row r="66" spans="1:8" s="5" customFormat="1" x14ac:dyDescent="0.3">
      <c r="A66" s="35">
        <v>50</v>
      </c>
      <c r="B66" s="36" t="s">
        <v>136</v>
      </c>
      <c r="C66" s="50" t="s">
        <v>137</v>
      </c>
      <c r="D66" s="43" t="s">
        <v>67</v>
      </c>
      <c r="E66" s="51" t="s">
        <v>99</v>
      </c>
      <c r="F66" s="43">
        <v>66</v>
      </c>
      <c r="G66" s="6"/>
      <c r="H66" s="41" t="str">
        <f t="shared" ref="H66:H69" si="11">IF(OR(ISTEXT(G66),ISBLANK(G66)), "$   - ",ROUND(F66*G66,2))</f>
        <v xml:space="preserve">$   - </v>
      </c>
    </row>
    <row r="67" spans="1:8" x14ac:dyDescent="0.35">
      <c r="A67" s="35">
        <f>A66+1</f>
        <v>51</v>
      </c>
      <c r="B67" s="36" t="s">
        <v>138</v>
      </c>
      <c r="C67" s="56" t="s">
        <v>139</v>
      </c>
      <c r="D67" s="43" t="s">
        <v>67</v>
      </c>
      <c r="E67" s="51" t="s">
        <v>99</v>
      </c>
      <c r="F67" s="43">
        <v>72</v>
      </c>
      <c r="G67" s="6"/>
      <c r="H67" s="41" t="str">
        <f t="shared" si="11"/>
        <v xml:space="preserve">$   - </v>
      </c>
    </row>
    <row r="68" spans="1:8" x14ac:dyDescent="0.35">
      <c r="A68" s="35">
        <f t="shared" ref="A68:A80" si="12">A67+1</f>
        <v>52</v>
      </c>
      <c r="B68" s="36" t="s">
        <v>140</v>
      </c>
      <c r="C68" s="56" t="s">
        <v>141</v>
      </c>
      <c r="D68" s="43" t="s">
        <v>67</v>
      </c>
      <c r="E68" s="51" t="s">
        <v>99</v>
      </c>
      <c r="F68" s="43">
        <v>34</v>
      </c>
      <c r="G68" s="6"/>
      <c r="H68" s="41" t="str">
        <f t="shared" si="11"/>
        <v xml:space="preserve">$   - </v>
      </c>
    </row>
    <row r="69" spans="1:8" x14ac:dyDescent="0.35">
      <c r="A69" s="35">
        <f t="shared" si="12"/>
        <v>53</v>
      </c>
      <c r="B69" s="36" t="s">
        <v>142</v>
      </c>
      <c r="C69" s="56" t="s">
        <v>143</v>
      </c>
      <c r="D69" s="43" t="s">
        <v>67</v>
      </c>
      <c r="E69" s="51" t="s">
        <v>99</v>
      </c>
      <c r="F69" s="43">
        <v>40</v>
      </c>
      <c r="G69" s="6"/>
      <c r="H69" s="41" t="str">
        <f t="shared" si="11"/>
        <v xml:space="preserve">$   - </v>
      </c>
    </row>
    <row r="70" spans="1:8" x14ac:dyDescent="0.35">
      <c r="A70" s="35">
        <f t="shared" si="12"/>
        <v>54</v>
      </c>
      <c r="B70" s="65" t="s">
        <v>148</v>
      </c>
      <c r="C70" s="58" t="s">
        <v>149</v>
      </c>
      <c r="D70" s="43" t="s">
        <v>67</v>
      </c>
      <c r="E70" s="51" t="s">
        <v>99</v>
      </c>
      <c r="F70" s="45">
        <v>38</v>
      </c>
      <c r="G70" s="6"/>
      <c r="H70" s="41" t="str">
        <f t="shared" ref="H70:H80" si="13">IF(OR(ISTEXT(G70),ISBLANK(G70)), "$   - ",ROUND(F70*G70,2))</f>
        <v xml:space="preserve">$   - </v>
      </c>
    </row>
    <row r="71" spans="1:8" x14ac:dyDescent="0.35">
      <c r="A71" s="35">
        <f t="shared" si="12"/>
        <v>55</v>
      </c>
      <c r="B71" s="65" t="s">
        <v>150</v>
      </c>
      <c r="C71" s="58" t="s">
        <v>151</v>
      </c>
      <c r="D71" s="43" t="s">
        <v>67</v>
      </c>
      <c r="E71" s="51" t="s">
        <v>99</v>
      </c>
      <c r="F71" s="45">
        <v>507</v>
      </c>
      <c r="G71" s="6"/>
      <c r="H71" s="41" t="str">
        <f t="shared" si="13"/>
        <v xml:space="preserve">$   - </v>
      </c>
    </row>
    <row r="72" spans="1:8" x14ac:dyDescent="0.35">
      <c r="A72" s="35">
        <f t="shared" si="12"/>
        <v>56</v>
      </c>
      <c r="B72" s="65" t="s">
        <v>152</v>
      </c>
      <c r="C72" s="58" t="s">
        <v>153</v>
      </c>
      <c r="D72" s="43" t="s">
        <v>67</v>
      </c>
      <c r="E72" s="51" t="s">
        <v>99</v>
      </c>
      <c r="F72" s="45">
        <v>255</v>
      </c>
      <c r="G72" s="6"/>
      <c r="H72" s="41" t="str">
        <f t="shared" si="13"/>
        <v xml:space="preserve">$   - </v>
      </c>
    </row>
    <row r="73" spans="1:8" x14ac:dyDescent="0.35">
      <c r="A73" s="35">
        <f t="shared" si="12"/>
        <v>57</v>
      </c>
      <c r="B73" s="65" t="s">
        <v>154</v>
      </c>
      <c r="C73" s="58" t="s">
        <v>155</v>
      </c>
      <c r="D73" s="43" t="s">
        <v>67</v>
      </c>
      <c r="E73" s="51" t="s">
        <v>99</v>
      </c>
      <c r="F73" s="45">
        <v>257</v>
      </c>
      <c r="G73" s="6"/>
      <c r="H73" s="41" t="str">
        <f t="shared" si="13"/>
        <v xml:space="preserve">$   - </v>
      </c>
    </row>
    <row r="74" spans="1:8" x14ac:dyDescent="0.35">
      <c r="A74" s="35">
        <f t="shared" si="12"/>
        <v>58</v>
      </c>
      <c r="B74" s="65" t="s">
        <v>156</v>
      </c>
      <c r="C74" s="58" t="s">
        <v>157</v>
      </c>
      <c r="D74" s="43" t="s">
        <v>67</v>
      </c>
      <c r="E74" s="51" t="s">
        <v>99</v>
      </c>
      <c r="F74" s="45">
        <v>446</v>
      </c>
      <c r="G74" s="6"/>
      <c r="H74" s="41" t="str">
        <f t="shared" si="13"/>
        <v xml:space="preserve">$   - </v>
      </c>
    </row>
    <row r="75" spans="1:8" x14ac:dyDescent="0.35">
      <c r="A75" s="35">
        <f t="shared" si="12"/>
        <v>59</v>
      </c>
      <c r="B75" s="65" t="s">
        <v>158</v>
      </c>
      <c r="C75" s="58" t="s">
        <v>159</v>
      </c>
      <c r="D75" s="43" t="s">
        <v>67</v>
      </c>
      <c r="E75" s="51" t="s">
        <v>99</v>
      </c>
      <c r="F75" s="45">
        <v>184</v>
      </c>
      <c r="G75" s="6"/>
      <c r="H75" s="41" t="str">
        <f t="shared" si="13"/>
        <v xml:space="preserve">$   - </v>
      </c>
    </row>
    <row r="76" spans="1:8" x14ac:dyDescent="0.35">
      <c r="A76" s="35">
        <f t="shared" si="12"/>
        <v>60</v>
      </c>
      <c r="B76" s="65" t="s">
        <v>160</v>
      </c>
      <c r="C76" s="58" t="s">
        <v>161</v>
      </c>
      <c r="D76" s="43" t="s">
        <v>67</v>
      </c>
      <c r="E76" s="51" t="s">
        <v>99</v>
      </c>
      <c r="F76" s="45">
        <v>703</v>
      </c>
      <c r="G76" s="6"/>
      <c r="H76" s="41" t="str">
        <f t="shared" si="13"/>
        <v xml:space="preserve">$   - </v>
      </c>
    </row>
    <row r="77" spans="1:8" x14ac:dyDescent="0.35">
      <c r="A77" s="35">
        <f t="shared" si="12"/>
        <v>61</v>
      </c>
      <c r="B77" s="45" t="s">
        <v>162</v>
      </c>
      <c r="C77" s="58" t="s">
        <v>163</v>
      </c>
      <c r="D77" s="43" t="s">
        <v>67</v>
      </c>
      <c r="E77" s="51" t="s">
        <v>99</v>
      </c>
      <c r="F77" s="45">
        <v>31</v>
      </c>
      <c r="G77" s="6"/>
      <c r="H77" s="41" t="str">
        <f t="shared" si="13"/>
        <v xml:space="preserve">$   - </v>
      </c>
    </row>
    <row r="78" spans="1:8" x14ac:dyDescent="0.35">
      <c r="A78" s="35">
        <f t="shared" si="12"/>
        <v>62</v>
      </c>
      <c r="B78" s="43" t="s">
        <v>144</v>
      </c>
      <c r="C78" s="56" t="s">
        <v>145</v>
      </c>
      <c r="D78" s="43" t="s">
        <v>67</v>
      </c>
      <c r="E78" s="51" t="s">
        <v>99</v>
      </c>
      <c r="F78" s="43">
        <v>183</v>
      </c>
      <c r="G78" s="6"/>
      <c r="H78" s="41" t="str">
        <f>IF(OR(ISTEXT(G78),ISBLANK(G78)), "$   - ",ROUND(F78*G78,2))</f>
        <v xml:space="preserve">$   - </v>
      </c>
    </row>
    <row r="79" spans="1:8" x14ac:dyDescent="0.35">
      <c r="A79" s="35">
        <f t="shared" si="12"/>
        <v>63</v>
      </c>
      <c r="B79" s="43" t="s">
        <v>146</v>
      </c>
      <c r="C79" s="56" t="s">
        <v>147</v>
      </c>
      <c r="D79" s="43" t="s">
        <v>67</v>
      </c>
      <c r="E79" s="51" t="s">
        <v>99</v>
      </c>
      <c r="F79" s="43">
        <v>4</v>
      </c>
      <c r="G79" s="6"/>
      <c r="H79" s="41" t="str">
        <f>IF(OR(ISTEXT(G79),ISBLANK(G79)), "$   - ",ROUND(F79*G79,2))</f>
        <v xml:space="preserve">$   - </v>
      </c>
    </row>
    <row r="80" spans="1:8" x14ac:dyDescent="0.35">
      <c r="A80" s="35">
        <f t="shared" si="12"/>
        <v>64</v>
      </c>
      <c r="B80" s="45" t="s">
        <v>164</v>
      </c>
      <c r="C80" s="58" t="s">
        <v>165</v>
      </c>
      <c r="D80" s="43" t="s">
        <v>67</v>
      </c>
      <c r="E80" s="51" t="s">
        <v>99</v>
      </c>
      <c r="F80" s="45">
        <v>6</v>
      </c>
      <c r="G80" s="6"/>
      <c r="H80" s="41" t="str">
        <f t="shared" si="13"/>
        <v xml:space="preserve">$   - </v>
      </c>
    </row>
    <row r="81" spans="1:8" s="5" customFormat="1" ht="16" thickBot="1" x14ac:dyDescent="0.35">
      <c r="A81" s="70" t="s">
        <v>20</v>
      </c>
      <c r="B81" s="71"/>
      <c r="C81" s="72"/>
      <c r="D81" s="73"/>
      <c r="E81" s="74"/>
      <c r="F81" s="75"/>
      <c r="G81" s="47" t="s">
        <v>14</v>
      </c>
      <c r="H81" s="76">
        <f>SUM(H66:H80)</f>
        <v>0</v>
      </c>
    </row>
    <row r="82" spans="1:8" ht="36.75" customHeight="1" thickTop="1" x14ac:dyDescent="0.35">
      <c r="A82" s="131" t="s">
        <v>21</v>
      </c>
      <c r="B82" s="132"/>
      <c r="C82" s="132"/>
      <c r="D82" s="132"/>
      <c r="E82" s="132"/>
      <c r="F82" s="132"/>
      <c r="G82" s="132"/>
      <c r="H82" s="133"/>
    </row>
    <row r="83" spans="1:8" x14ac:dyDescent="0.35">
      <c r="A83" s="77" t="s">
        <v>22</v>
      </c>
      <c r="B83" s="121" t="s">
        <v>32</v>
      </c>
      <c r="C83" s="122"/>
      <c r="D83" s="32"/>
      <c r="E83" s="32"/>
      <c r="F83" s="32"/>
      <c r="G83" s="32"/>
      <c r="H83" s="34"/>
    </row>
    <row r="84" spans="1:8" s="5" customFormat="1" x14ac:dyDescent="0.3">
      <c r="A84" s="78">
        <v>65</v>
      </c>
      <c r="B84" s="36" t="s">
        <v>166</v>
      </c>
      <c r="C84" s="50" t="s">
        <v>167</v>
      </c>
      <c r="D84" s="43" t="s">
        <v>67</v>
      </c>
      <c r="E84" s="51" t="s">
        <v>99</v>
      </c>
      <c r="F84" s="51">
        <v>124</v>
      </c>
      <c r="G84" s="6"/>
      <c r="H84" s="41" t="str">
        <f t="shared" ref="H84:H90" si="14">IF(OR(ISTEXT(G84),ISBLANK(G84)), "$   - ",ROUND(F84*G84,2))</f>
        <v xml:space="preserve">$   - </v>
      </c>
    </row>
    <row r="85" spans="1:8" x14ac:dyDescent="0.35">
      <c r="A85" s="78">
        <f>A84+1</f>
        <v>66</v>
      </c>
      <c r="B85" s="79" t="s">
        <v>263</v>
      </c>
      <c r="C85" s="44" t="s">
        <v>264</v>
      </c>
      <c r="D85" s="43" t="s">
        <v>67</v>
      </c>
      <c r="E85" s="80" t="s">
        <v>99</v>
      </c>
      <c r="F85" s="51">
        <v>133</v>
      </c>
      <c r="G85" s="7"/>
      <c r="H85" s="41" t="str">
        <f>IF(OR(ISTEXT(G85),ISBLANK(G85)), "$   - ",ROUND(F85*G85,2))</f>
        <v xml:space="preserve">$   - </v>
      </c>
    </row>
    <row r="86" spans="1:8" x14ac:dyDescent="0.35">
      <c r="A86" s="78">
        <f t="shared" ref="A86:A133" si="15">A85+1</f>
        <v>67</v>
      </c>
      <c r="B86" s="36" t="s">
        <v>169</v>
      </c>
      <c r="C86" s="56" t="s">
        <v>170</v>
      </c>
      <c r="D86" s="43" t="s">
        <v>67</v>
      </c>
      <c r="E86" s="51" t="s">
        <v>99</v>
      </c>
      <c r="F86" s="51">
        <v>156</v>
      </c>
      <c r="G86" s="6"/>
      <c r="H86" s="41" t="str">
        <f t="shared" si="14"/>
        <v xml:space="preserve">$   - </v>
      </c>
    </row>
    <row r="87" spans="1:8" x14ac:dyDescent="0.35">
      <c r="A87" s="78">
        <f t="shared" si="15"/>
        <v>68</v>
      </c>
      <c r="B87" s="36" t="s">
        <v>171</v>
      </c>
      <c r="C87" s="56" t="s">
        <v>172</v>
      </c>
      <c r="D87" s="43" t="s">
        <v>67</v>
      </c>
      <c r="E87" s="51" t="s">
        <v>99</v>
      </c>
      <c r="F87" s="51">
        <v>20</v>
      </c>
      <c r="G87" s="6"/>
      <c r="H87" s="41" t="str">
        <f t="shared" si="14"/>
        <v xml:space="preserve">$   - </v>
      </c>
    </row>
    <row r="88" spans="1:8" x14ac:dyDescent="0.35">
      <c r="A88" s="78">
        <f t="shared" si="15"/>
        <v>69</v>
      </c>
      <c r="B88" s="36" t="s">
        <v>173</v>
      </c>
      <c r="C88" s="56" t="s">
        <v>174</v>
      </c>
      <c r="D88" s="43" t="s">
        <v>67</v>
      </c>
      <c r="E88" s="51" t="s">
        <v>99</v>
      </c>
      <c r="F88" s="51">
        <v>14</v>
      </c>
      <c r="G88" s="6"/>
      <c r="H88" s="41" t="str">
        <f t="shared" si="14"/>
        <v xml:space="preserve">$   - </v>
      </c>
    </row>
    <row r="89" spans="1:8" x14ac:dyDescent="0.35">
      <c r="A89" s="78">
        <f t="shared" si="15"/>
        <v>70</v>
      </c>
      <c r="B89" s="36" t="s">
        <v>175</v>
      </c>
      <c r="C89" s="56" t="s">
        <v>176</v>
      </c>
      <c r="D89" s="43" t="s">
        <v>67</v>
      </c>
      <c r="E89" s="43" t="s">
        <v>265</v>
      </c>
      <c r="F89" s="51">
        <v>880</v>
      </c>
      <c r="G89" s="6"/>
      <c r="H89" s="41" t="str">
        <f t="shared" si="14"/>
        <v xml:space="preserve">$   - </v>
      </c>
    </row>
    <row r="90" spans="1:8" x14ac:dyDescent="0.35">
      <c r="A90" s="78">
        <f t="shared" si="15"/>
        <v>71</v>
      </c>
      <c r="B90" s="81" t="s">
        <v>181</v>
      </c>
      <c r="C90" s="42" t="s">
        <v>182</v>
      </c>
      <c r="D90" s="43" t="s">
        <v>67</v>
      </c>
      <c r="E90" s="43" t="s">
        <v>99</v>
      </c>
      <c r="F90" s="51">
        <v>557</v>
      </c>
      <c r="G90" s="6"/>
      <c r="H90" s="41" t="str">
        <f t="shared" si="14"/>
        <v xml:space="preserve">$   - </v>
      </c>
    </row>
    <row r="91" spans="1:8" x14ac:dyDescent="0.35">
      <c r="A91" s="78">
        <f t="shared" si="15"/>
        <v>72</v>
      </c>
      <c r="B91" s="82" t="s">
        <v>183</v>
      </c>
      <c r="C91" s="44" t="s">
        <v>184</v>
      </c>
      <c r="D91" s="43" t="s">
        <v>67</v>
      </c>
      <c r="E91" s="45" t="s">
        <v>99</v>
      </c>
      <c r="F91" s="51">
        <v>333</v>
      </c>
      <c r="G91" s="6"/>
      <c r="H91" s="41" t="str">
        <f t="shared" ref="H91:H119" si="16">IF(OR(ISTEXT(G91),ISBLANK(G91)), "$   - ",ROUND(F91*G91,2))</f>
        <v xml:space="preserve">$   - </v>
      </c>
    </row>
    <row r="92" spans="1:8" x14ac:dyDescent="0.35">
      <c r="A92" s="78">
        <f t="shared" si="15"/>
        <v>73</v>
      </c>
      <c r="B92" s="82" t="s">
        <v>185</v>
      </c>
      <c r="C92" s="44" t="s">
        <v>186</v>
      </c>
      <c r="D92" s="43" t="s">
        <v>67</v>
      </c>
      <c r="E92" s="45" t="s">
        <v>99</v>
      </c>
      <c r="F92" s="51">
        <v>66</v>
      </c>
      <c r="G92" s="6"/>
      <c r="H92" s="41" t="str">
        <f t="shared" si="16"/>
        <v xml:space="preserve">$   - </v>
      </c>
    </row>
    <row r="93" spans="1:8" x14ac:dyDescent="0.35">
      <c r="A93" s="78">
        <f t="shared" si="15"/>
        <v>74</v>
      </c>
      <c r="B93" s="82" t="s">
        <v>189</v>
      </c>
      <c r="C93" s="44" t="s">
        <v>190</v>
      </c>
      <c r="D93" s="43" t="s">
        <v>67</v>
      </c>
      <c r="E93" s="45" t="s">
        <v>99</v>
      </c>
      <c r="F93" s="51">
        <v>312</v>
      </c>
      <c r="G93" s="6"/>
      <c r="H93" s="41" t="str">
        <f t="shared" si="16"/>
        <v xml:space="preserve">$   - </v>
      </c>
    </row>
    <row r="94" spans="1:8" x14ac:dyDescent="0.35">
      <c r="A94" s="78">
        <f t="shared" si="15"/>
        <v>75</v>
      </c>
      <c r="B94" s="82" t="s">
        <v>191</v>
      </c>
      <c r="C94" s="44" t="s">
        <v>192</v>
      </c>
      <c r="D94" s="43" t="s">
        <v>67</v>
      </c>
      <c r="E94" s="45" t="s">
        <v>99</v>
      </c>
      <c r="F94" s="51">
        <v>39</v>
      </c>
      <c r="G94" s="6"/>
      <c r="H94" s="41" t="str">
        <f t="shared" si="16"/>
        <v xml:space="preserve">$   - </v>
      </c>
    </row>
    <row r="95" spans="1:8" x14ac:dyDescent="0.35">
      <c r="A95" s="78">
        <f t="shared" si="15"/>
        <v>76</v>
      </c>
      <c r="B95" s="82" t="s">
        <v>193</v>
      </c>
      <c r="C95" s="44" t="s">
        <v>194</v>
      </c>
      <c r="D95" s="43" t="s">
        <v>67</v>
      </c>
      <c r="E95" s="45" t="s">
        <v>99</v>
      </c>
      <c r="F95" s="51">
        <v>73</v>
      </c>
      <c r="G95" s="6"/>
      <c r="H95" s="41" t="str">
        <f t="shared" si="16"/>
        <v xml:space="preserve">$   - </v>
      </c>
    </row>
    <row r="96" spans="1:8" x14ac:dyDescent="0.35">
      <c r="A96" s="78">
        <f t="shared" si="15"/>
        <v>77</v>
      </c>
      <c r="B96" s="82" t="s">
        <v>195</v>
      </c>
      <c r="C96" s="44" t="s">
        <v>196</v>
      </c>
      <c r="D96" s="43" t="s">
        <v>67</v>
      </c>
      <c r="E96" s="45" t="s">
        <v>99</v>
      </c>
      <c r="F96" s="51">
        <v>2</v>
      </c>
      <c r="G96" s="6"/>
      <c r="H96" s="41" t="str">
        <f t="shared" si="16"/>
        <v xml:space="preserve">$   - </v>
      </c>
    </row>
    <row r="97" spans="1:8" x14ac:dyDescent="0.35">
      <c r="A97" s="78">
        <f t="shared" si="15"/>
        <v>78</v>
      </c>
      <c r="B97" s="82" t="s">
        <v>205</v>
      </c>
      <c r="C97" s="44" t="s">
        <v>206</v>
      </c>
      <c r="D97" s="43" t="s">
        <v>67</v>
      </c>
      <c r="E97" s="45" t="s">
        <v>134</v>
      </c>
      <c r="F97" s="51">
        <v>106</v>
      </c>
      <c r="G97" s="6"/>
      <c r="H97" s="41" t="str">
        <f t="shared" si="16"/>
        <v xml:space="preserve">$   - </v>
      </c>
    </row>
    <row r="98" spans="1:8" x14ac:dyDescent="0.35">
      <c r="A98" s="78">
        <f t="shared" si="15"/>
        <v>79</v>
      </c>
      <c r="B98" s="82" t="s">
        <v>207</v>
      </c>
      <c r="C98" s="44" t="s">
        <v>208</v>
      </c>
      <c r="D98" s="43" t="s">
        <v>67</v>
      </c>
      <c r="E98" s="45" t="s">
        <v>99</v>
      </c>
      <c r="F98" s="51">
        <v>6</v>
      </c>
      <c r="G98" s="6"/>
      <c r="H98" s="41" t="str">
        <f t="shared" si="16"/>
        <v xml:space="preserve">$   - </v>
      </c>
    </row>
    <row r="99" spans="1:8" x14ac:dyDescent="0.35">
      <c r="A99" s="78">
        <f t="shared" si="15"/>
        <v>80</v>
      </c>
      <c r="B99" s="82" t="s">
        <v>211</v>
      </c>
      <c r="C99" s="44" t="s">
        <v>212</v>
      </c>
      <c r="D99" s="43" t="s">
        <v>67</v>
      </c>
      <c r="E99" s="45" t="s">
        <v>99</v>
      </c>
      <c r="F99" s="51">
        <v>8</v>
      </c>
      <c r="G99" s="6"/>
      <c r="H99" s="41" t="str">
        <f t="shared" si="16"/>
        <v xml:space="preserve">$   - </v>
      </c>
    </row>
    <row r="100" spans="1:8" x14ac:dyDescent="0.35">
      <c r="A100" s="78">
        <f t="shared" si="15"/>
        <v>81</v>
      </c>
      <c r="B100" s="82" t="s">
        <v>213</v>
      </c>
      <c r="C100" s="44" t="s">
        <v>214</v>
      </c>
      <c r="D100" s="43" t="s">
        <v>67</v>
      </c>
      <c r="E100" s="45" t="s">
        <v>99</v>
      </c>
      <c r="F100" s="51">
        <v>4</v>
      </c>
      <c r="G100" s="6"/>
      <c r="H100" s="41" t="str">
        <f t="shared" si="16"/>
        <v xml:space="preserve">$   - </v>
      </c>
    </row>
    <row r="101" spans="1:8" x14ac:dyDescent="0.35">
      <c r="A101" s="78">
        <f t="shared" si="15"/>
        <v>82</v>
      </c>
      <c r="B101" s="82" t="s">
        <v>215</v>
      </c>
      <c r="C101" s="44" t="s">
        <v>216</v>
      </c>
      <c r="D101" s="43" t="s">
        <v>67</v>
      </c>
      <c r="E101" s="45" t="s">
        <v>99</v>
      </c>
      <c r="F101" s="51">
        <v>12</v>
      </c>
      <c r="G101" s="6"/>
      <c r="H101" s="41" t="str">
        <f t="shared" si="16"/>
        <v xml:space="preserve">$   - </v>
      </c>
    </row>
    <row r="102" spans="1:8" x14ac:dyDescent="0.35">
      <c r="A102" s="78">
        <f t="shared" si="15"/>
        <v>83</v>
      </c>
      <c r="B102" s="82" t="s">
        <v>217</v>
      </c>
      <c r="C102" s="44" t="s">
        <v>218</v>
      </c>
      <c r="D102" s="43" t="s">
        <v>67</v>
      </c>
      <c r="E102" s="45" t="s">
        <v>99</v>
      </c>
      <c r="F102" s="51">
        <v>48</v>
      </c>
      <c r="G102" s="6"/>
      <c r="H102" s="41" t="str">
        <f t="shared" si="16"/>
        <v xml:space="preserve">$   - </v>
      </c>
    </row>
    <row r="103" spans="1:8" x14ac:dyDescent="0.35">
      <c r="A103" s="78">
        <f t="shared" si="15"/>
        <v>84</v>
      </c>
      <c r="B103" s="82" t="s">
        <v>219</v>
      </c>
      <c r="C103" s="44" t="s">
        <v>220</v>
      </c>
      <c r="D103" s="43" t="s">
        <v>67</v>
      </c>
      <c r="E103" s="45" t="s">
        <v>134</v>
      </c>
      <c r="F103" s="51">
        <v>12</v>
      </c>
      <c r="G103" s="6"/>
      <c r="H103" s="41" t="str">
        <f t="shared" si="16"/>
        <v xml:space="preserve">$   - </v>
      </c>
    </row>
    <row r="104" spans="1:8" x14ac:dyDescent="0.35">
      <c r="A104" s="78">
        <f t="shared" si="15"/>
        <v>85</v>
      </c>
      <c r="B104" s="82" t="s">
        <v>223</v>
      </c>
      <c r="C104" s="44" t="s">
        <v>224</v>
      </c>
      <c r="D104" s="43" t="s">
        <v>67</v>
      </c>
      <c r="E104" s="45" t="s">
        <v>99</v>
      </c>
      <c r="F104" s="51">
        <v>20</v>
      </c>
      <c r="G104" s="6"/>
      <c r="H104" s="41" t="str">
        <f t="shared" si="16"/>
        <v xml:space="preserve">$   - </v>
      </c>
    </row>
    <row r="105" spans="1:8" x14ac:dyDescent="0.35">
      <c r="A105" s="78">
        <f t="shared" si="15"/>
        <v>86</v>
      </c>
      <c r="B105" s="82" t="s">
        <v>227</v>
      </c>
      <c r="C105" s="44" t="s">
        <v>228</v>
      </c>
      <c r="D105" s="43" t="s">
        <v>67</v>
      </c>
      <c r="E105" s="45" t="s">
        <v>99</v>
      </c>
      <c r="F105" s="51">
        <v>48</v>
      </c>
      <c r="G105" s="6"/>
      <c r="H105" s="41" t="str">
        <f t="shared" si="16"/>
        <v xml:space="preserve">$   - </v>
      </c>
    </row>
    <row r="106" spans="1:8" x14ac:dyDescent="0.35">
      <c r="A106" s="78">
        <f t="shared" si="15"/>
        <v>87</v>
      </c>
      <c r="B106" s="82" t="s">
        <v>229</v>
      </c>
      <c r="C106" s="44" t="s">
        <v>230</v>
      </c>
      <c r="D106" s="43" t="s">
        <v>67</v>
      </c>
      <c r="E106" s="45" t="s">
        <v>99</v>
      </c>
      <c r="F106" s="51">
        <v>11</v>
      </c>
      <c r="G106" s="6"/>
      <c r="H106" s="41" t="str">
        <f t="shared" si="16"/>
        <v xml:space="preserve">$   - </v>
      </c>
    </row>
    <row r="107" spans="1:8" x14ac:dyDescent="0.35">
      <c r="A107" s="78">
        <f t="shared" si="15"/>
        <v>88</v>
      </c>
      <c r="B107" s="82" t="s">
        <v>231</v>
      </c>
      <c r="C107" s="44" t="s">
        <v>232</v>
      </c>
      <c r="D107" s="43" t="s">
        <v>67</v>
      </c>
      <c r="E107" s="45" t="s">
        <v>99</v>
      </c>
      <c r="F107" s="51">
        <v>9</v>
      </c>
      <c r="G107" s="6"/>
      <c r="H107" s="41" t="str">
        <f t="shared" si="16"/>
        <v xml:space="preserve">$   - </v>
      </c>
    </row>
    <row r="108" spans="1:8" x14ac:dyDescent="0.35">
      <c r="A108" s="78">
        <f t="shared" si="15"/>
        <v>89</v>
      </c>
      <c r="B108" s="82" t="s">
        <v>235</v>
      </c>
      <c r="C108" s="44" t="s">
        <v>236</v>
      </c>
      <c r="D108" s="43" t="s">
        <v>67</v>
      </c>
      <c r="E108" s="45" t="s">
        <v>99</v>
      </c>
      <c r="F108" s="51">
        <v>4</v>
      </c>
      <c r="G108" s="6"/>
      <c r="H108" s="41" t="str">
        <f t="shared" si="16"/>
        <v xml:space="preserve">$   - </v>
      </c>
    </row>
    <row r="109" spans="1:8" x14ac:dyDescent="0.35">
      <c r="A109" s="78">
        <f t="shared" si="15"/>
        <v>90</v>
      </c>
      <c r="B109" s="82" t="s">
        <v>237</v>
      </c>
      <c r="C109" s="44" t="s">
        <v>238</v>
      </c>
      <c r="D109" s="43" t="s">
        <v>67</v>
      </c>
      <c r="E109" s="45" t="s">
        <v>99</v>
      </c>
      <c r="F109" s="51">
        <v>9</v>
      </c>
      <c r="G109" s="6"/>
      <c r="H109" s="41" t="str">
        <f t="shared" si="16"/>
        <v xml:space="preserve">$   - </v>
      </c>
    </row>
    <row r="110" spans="1:8" x14ac:dyDescent="0.35">
      <c r="A110" s="78">
        <f t="shared" si="15"/>
        <v>91</v>
      </c>
      <c r="B110" s="82" t="s">
        <v>239</v>
      </c>
      <c r="C110" s="44" t="s">
        <v>240</v>
      </c>
      <c r="D110" s="43" t="s">
        <v>67</v>
      </c>
      <c r="E110" s="45" t="s">
        <v>99</v>
      </c>
      <c r="F110" s="51">
        <v>24</v>
      </c>
      <c r="G110" s="6"/>
      <c r="H110" s="41" t="str">
        <f t="shared" si="16"/>
        <v xml:space="preserve">$   - </v>
      </c>
    </row>
    <row r="111" spans="1:8" x14ac:dyDescent="0.35">
      <c r="A111" s="78">
        <f t="shared" si="15"/>
        <v>92</v>
      </c>
      <c r="B111" s="82" t="s">
        <v>243</v>
      </c>
      <c r="C111" s="44" t="s">
        <v>244</v>
      </c>
      <c r="D111" s="43" t="s">
        <v>67</v>
      </c>
      <c r="E111" s="45" t="s">
        <v>99</v>
      </c>
      <c r="F111" s="51">
        <v>37</v>
      </c>
      <c r="G111" s="6"/>
      <c r="H111" s="41" t="str">
        <f t="shared" si="16"/>
        <v xml:space="preserve">$   - </v>
      </c>
    </row>
    <row r="112" spans="1:8" x14ac:dyDescent="0.35">
      <c r="A112" s="78">
        <f t="shared" si="15"/>
        <v>93</v>
      </c>
      <c r="B112" s="82" t="s">
        <v>245</v>
      </c>
      <c r="C112" s="44" t="s">
        <v>246</v>
      </c>
      <c r="D112" s="43" t="s">
        <v>67</v>
      </c>
      <c r="E112" s="45" t="s">
        <v>99</v>
      </c>
      <c r="F112" s="51">
        <v>26</v>
      </c>
      <c r="G112" s="6"/>
      <c r="H112" s="41" t="str">
        <f t="shared" si="16"/>
        <v xml:space="preserve">$   - </v>
      </c>
    </row>
    <row r="113" spans="1:8" x14ac:dyDescent="0.35">
      <c r="A113" s="78">
        <f t="shared" si="15"/>
        <v>94</v>
      </c>
      <c r="B113" s="82" t="s">
        <v>247</v>
      </c>
      <c r="C113" s="44" t="s">
        <v>248</v>
      </c>
      <c r="D113" s="43" t="s">
        <v>67</v>
      </c>
      <c r="E113" s="45" t="s">
        <v>99</v>
      </c>
      <c r="F113" s="51">
        <v>26</v>
      </c>
      <c r="G113" s="6"/>
      <c r="H113" s="41" t="str">
        <f t="shared" si="16"/>
        <v xml:space="preserve">$   - </v>
      </c>
    </row>
    <row r="114" spans="1:8" x14ac:dyDescent="0.35">
      <c r="A114" s="78">
        <f t="shared" si="15"/>
        <v>95</v>
      </c>
      <c r="B114" s="82" t="s">
        <v>251</v>
      </c>
      <c r="C114" s="44" t="s">
        <v>252</v>
      </c>
      <c r="D114" s="43" t="s">
        <v>67</v>
      </c>
      <c r="E114" s="45" t="s">
        <v>99</v>
      </c>
      <c r="F114" s="51">
        <v>14</v>
      </c>
      <c r="G114" s="6"/>
      <c r="H114" s="41" t="str">
        <f t="shared" si="16"/>
        <v xml:space="preserve">$   - </v>
      </c>
    </row>
    <row r="115" spans="1:8" x14ac:dyDescent="0.35">
      <c r="A115" s="78">
        <f t="shared" si="15"/>
        <v>96</v>
      </c>
      <c r="B115" s="82" t="s">
        <v>253</v>
      </c>
      <c r="C115" s="44" t="s">
        <v>254</v>
      </c>
      <c r="D115" s="43" t="s">
        <v>67</v>
      </c>
      <c r="E115" s="45" t="s">
        <v>99</v>
      </c>
      <c r="F115" s="51">
        <v>15</v>
      </c>
      <c r="G115" s="6"/>
      <c r="H115" s="41" t="str">
        <f t="shared" si="16"/>
        <v xml:space="preserve">$   - </v>
      </c>
    </row>
    <row r="116" spans="1:8" x14ac:dyDescent="0.35">
      <c r="A116" s="78">
        <f t="shared" si="15"/>
        <v>97</v>
      </c>
      <c r="B116" s="82" t="s">
        <v>255</v>
      </c>
      <c r="C116" s="44" t="s">
        <v>256</v>
      </c>
      <c r="D116" s="43" t="s">
        <v>67</v>
      </c>
      <c r="E116" s="45" t="s">
        <v>99</v>
      </c>
      <c r="F116" s="51">
        <v>4</v>
      </c>
      <c r="G116" s="6"/>
      <c r="H116" s="41" t="str">
        <f t="shared" si="16"/>
        <v xml:space="preserve">$   - </v>
      </c>
    </row>
    <row r="117" spans="1:8" x14ac:dyDescent="0.35">
      <c r="A117" s="78">
        <f t="shared" si="15"/>
        <v>98</v>
      </c>
      <c r="B117" s="82" t="s">
        <v>257</v>
      </c>
      <c r="C117" s="44" t="s">
        <v>258</v>
      </c>
      <c r="D117" s="43" t="s">
        <v>67</v>
      </c>
      <c r="E117" s="45" t="s">
        <v>99</v>
      </c>
      <c r="F117" s="51">
        <v>13</v>
      </c>
      <c r="G117" s="6"/>
      <c r="H117" s="41" t="str">
        <f t="shared" si="16"/>
        <v xml:space="preserve">$   - </v>
      </c>
    </row>
    <row r="118" spans="1:8" x14ac:dyDescent="0.35">
      <c r="A118" s="78">
        <f t="shared" si="15"/>
        <v>99</v>
      </c>
      <c r="B118" s="82" t="s">
        <v>259</v>
      </c>
      <c r="C118" s="44" t="s">
        <v>260</v>
      </c>
      <c r="D118" s="43" t="s">
        <v>67</v>
      </c>
      <c r="E118" s="45" t="s">
        <v>99</v>
      </c>
      <c r="F118" s="51">
        <v>26</v>
      </c>
      <c r="G118" s="6"/>
      <c r="H118" s="41" t="str">
        <f t="shared" si="16"/>
        <v xml:space="preserve">$   - </v>
      </c>
    </row>
    <row r="119" spans="1:8" x14ac:dyDescent="0.35">
      <c r="A119" s="78">
        <f t="shared" si="15"/>
        <v>100</v>
      </c>
      <c r="B119" s="82" t="s">
        <v>261</v>
      </c>
      <c r="C119" s="44" t="s">
        <v>262</v>
      </c>
      <c r="D119" s="43" t="s">
        <v>67</v>
      </c>
      <c r="E119" s="45" t="s">
        <v>99</v>
      </c>
      <c r="F119" s="51">
        <v>67</v>
      </c>
      <c r="G119" s="6"/>
      <c r="H119" s="41" t="str">
        <f t="shared" si="16"/>
        <v xml:space="preserve">$   - </v>
      </c>
    </row>
    <row r="120" spans="1:8" x14ac:dyDescent="0.35">
      <c r="A120" s="78">
        <f t="shared" si="15"/>
        <v>101</v>
      </c>
      <c r="B120" s="43" t="s">
        <v>168</v>
      </c>
      <c r="C120" s="56" t="s">
        <v>266</v>
      </c>
      <c r="D120" s="43" t="s">
        <v>67</v>
      </c>
      <c r="E120" s="43" t="s">
        <v>99</v>
      </c>
      <c r="F120" s="51">
        <v>3</v>
      </c>
      <c r="G120" s="6"/>
      <c r="H120" s="41" t="str">
        <f t="shared" ref="H120:H133" si="17">IF(OR(ISTEXT(G120),ISBLANK(G120)), "$   - ",ROUND(F120*G120,2))</f>
        <v xml:space="preserve">$   - </v>
      </c>
    </row>
    <row r="121" spans="1:8" x14ac:dyDescent="0.35">
      <c r="A121" s="78">
        <f t="shared" si="15"/>
        <v>102</v>
      </c>
      <c r="B121" s="81" t="s">
        <v>177</v>
      </c>
      <c r="C121" s="42" t="s">
        <v>178</v>
      </c>
      <c r="D121" s="43" t="s">
        <v>67</v>
      </c>
      <c r="E121" s="51" t="s">
        <v>99</v>
      </c>
      <c r="F121" s="51">
        <v>121</v>
      </c>
      <c r="G121" s="6"/>
      <c r="H121" s="41" t="str">
        <f t="shared" si="17"/>
        <v xml:space="preserve">$   - </v>
      </c>
    </row>
    <row r="122" spans="1:8" x14ac:dyDescent="0.35">
      <c r="A122" s="78">
        <f t="shared" si="15"/>
        <v>103</v>
      </c>
      <c r="B122" s="81" t="s">
        <v>179</v>
      </c>
      <c r="C122" s="42" t="s">
        <v>180</v>
      </c>
      <c r="D122" s="43" t="s">
        <v>67</v>
      </c>
      <c r="E122" s="51" t="s">
        <v>99</v>
      </c>
      <c r="F122" s="51">
        <v>92</v>
      </c>
      <c r="G122" s="6"/>
      <c r="H122" s="41" t="str">
        <f t="shared" si="17"/>
        <v xml:space="preserve">$   - </v>
      </c>
    </row>
    <row r="123" spans="1:8" x14ac:dyDescent="0.35">
      <c r="A123" s="78">
        <f t="shared" si="15"/>
        <v>104</v>
      </c>
      <c r="B123" s="82" t="s">
        <v>187</v>
      </c>
      <c r="C123" s="44" t="s">
        <v>188</v>
      </c>
      <c r="D123" s="43" t="s">
        <v>67</v>
      </c>
      <c r="E123" s="45" t="s">
        <v>99</v>
      </c>
      <c r="F123" s="51">
        <v>32</v>
      </c>
      <c r="G123" s="6"/>
      <c r="H123" s="41" t="str">
        <f t="shared" si="17"/>
        <v xml:space="preserve">$   - </v>
      </c>
    </row>
    <row r="124" spans="1:8" x14ac:dyDescent="0.35">
      <c r="A124" s="78">
        <f t="shared" si="15"/>
        <v>105</v>
      </c>
      <c r="B124" s="82" t="s">
        <v>209</v>
      </c>
      <c r="C124" s="44" t="s">
        <v>210</v>
      </c>
      <c r="D124" s="43" t="s">
        <v>67</v>
      </c>
      <c r="E124" s="45" t="s">
        <v>99</v>
      </c>
      <c r="F124" s="51">
        <v>6</v>
      </c>
      <c r="G124" s="6"/>
      <c r="H124" s="41" t="str">
        <f t="shared" si="17"/>
        <v xml:space="preserve">$   - </v>
      </c>
    </row>
    <row r="125" spans="1:8" x14ac:dyDescent="0.35">
      <c r="A125" s="78">
        <f t="shared" si="15"/>
        <v>106</v>
      </c>
      <c r="B125" s="82" t="s">
        <v>221</v>
      </c>
      <c r="C125" s="44" t="s">
        <v>222</v>
      </c>
      <c r="D125" s="43" t="s">
        <v>67</v>
      </c>
      <c r="E125" s="45" t="s">
        <v>99</v>
      </c>
      <c r="F125" s="51">
        <v>20</v>
      </c>
      <c r="G125" s="6"/>
      <c r="H125" s="41" t="str">
        <f t="shared" si="17"/>
        <v xml:space="preserve">$   - </v>
      </c>
    </row>
    <row r="126" spans="1:8" x14ac:dyDescent="0.35">
      <c r="A126" s="78">
        <f t="shared" si="15"/>
        <v>107</v>
      </c>
      <c r="B126" s="82" t="s">
        <v>225</v>
      </c>
      <c r="C126" s="44" t="s">
        <v>226</v>
      </c>
      <c r="D126" s="43" t="s">
        <v>67</v>
      </c>
      <c r="E126" s="45" t="s">
        <v>99</v>
      </c>
      <c r="F126" s="51">
        <v>4</v>
      </c>
      <c r="G126" s="6"/>
      <c r="H126" s="41" t="str">
        <f t="shared" si="17"/>
        <v xml:space="preserve">$   - </v>
      </c>
    </row>
    <row r="127" spans="1:8" x14ac:dyDescent="0.35">
      <c r="A127" s="78">
        <f t="shared" si="15"/>
        <v>108</v>
      </c>
      <c r="B127" s="82" t="s">
        <v>233</v>
      </c>
      <c r="C127" s="44" t="s">
        <v>234</v>
      </c>
      <c r="D127" s="43" t="s">
        <v>67</v>
      </c>
      <c r="E127" s="45" t="s">
        <v>99</v>
      </c>
      <c r="F127" s="51">
        <v>4</v>
      </c>
      <c r="G127" s="6"/>
      <c r="H127" s="41" t="str">
        <f t="shared" si="17"/>
        <v xml:space="preserve">$   - </v>
      </c>
    </row>
    <row r="128" spans="1:8" x14ac:dyDescent="0.35">
      <c r="A128" s="78">
        <f t="shared" si="15"/>
        <v>109</v>
      </c>
      <c r="B128" s="82" t="s">
        <v>241</v>
      </c>
      <c r="C128" s="44" t="s">
        <v>242</v>
      </c>
      <c r="D128" s="43" t="s">
        <v>67</v>
      </c>
      <c r="E128" s="45" t="s">
        <v>99</v>
      </c>
      <c r="F128" s="51">
        <v>12</v>
      </c>
      <c r="G128" s="6"/>
      <c r="H128" s="41" t="str">
        <f t="shared" si="17"/>
        <v xml:space="preserve">$   - </v>
      </c>
    </row>
    <row r="129" spans="1:8" x14ac:dyDescent="0.35">
      <c r="A129" s="78">
        <f t="shared" si="15"/>
        <v>110</v>
      </c>
      <c r="B129" s="82" t="s">
        <v>249</v>
      </c>
      <c r="C129" s="44" t="s">
        <v>250</v>
      </c>
      <c r="D129" s="43" t="s">
        <v>67</v>
      </c>
      <c r="E129" s="45" t="s">
        <v>99</v>
      </c>
      <c r="F129" s="51">
        <v>6</v>
      </c>
      <c r="G129" s="6"/>
      <c r="H129" s="41" t="str">
        <f t="shared" si="17"/>
        <v xml:space="preserve">$   - </v>
      </c>
    </row>
    <row r="130" spans="1:8" x14ac:dyDescent="0.35">
      <c r="A130" s="78">
        <f t="shared" si="15"/>
        <v>111</v>
      </c>
      <c r="B130" s="83" t="s">
        <v>197</v>
      </c>
      <c r="C130" s="44" t="s">
        <v>198</v>
      </c>
      <c r="D130" s="43" t="s">
        <v>67</v>
      </c>
      <c r="E130" s="45" t="s">
        <v>99</v>
      </c>
      <c r="F130" s="51">
        <v>12</v>
      </c>
      <c r="G130" s="6"/>
      <c r="H130" s="41" t="str">
        <f t="shared" si="17"/>
        <v xml:space="preserve">$   - </v>
      </c>
    </row>
    <row r="131" spans="1:8" x14ac:dyDescent="0.35">
      <c r="A131" s="78">
        <f t="shared" si="15"/>
        <v>112</v>
      </c>
      <c r="B131" s="83" t="s">
        <v>199</v>
      </c>
      <c r="C131" s="44" t="s">
        <v>200</v>
      </c>
      <c r="D131" s="43" t="s">
        <v>67</v>
      </c>
      <c r="E131" s="45" t="s">
        <v>99</v>
      </c>
      <c r="F131" s="51">
        <v>18</v>
      </c>
      <c r="G131" s="6"/>
      <c r="H131" s="41" t="str">
        <f t="shared" si="17"/>
        <v xml:space="preserve">$   - </v>
      </c>
    </row>
    <row r="132" spans="1:8" x14ac:dyDescent="0.35">
      <c r="A132" s="78">
        <f t="shared" si="15"/>
        <v>113</v>
      </c>
      <c r="B132" s="83" t="s">
        <v>201</v>
      </c>
      <c r="C132" s="44" t="s">
        <v>202</v>
      </c>
      <c r="D132" s="43" t="s">
        <v>67</v>
      </c>
      <c r="E132" s="45" t="s">
        <v>99</v>
      </c>
      <c r="F132" s="51">
        <v>6</v>
      </c>
      <c r="G132" s="6"/>
      <c r="H132" s="41" t="str">
        <f t="shared" si="17"/>
        <v xml:space="preserve">$   - </v>
      </c>
    </row>
    <row r="133" spans="1:8" x14ac:dyDescent="0.35">
      <c r="A133" s="78">
        <f t="shared" si="15"/>
        <v>114</v>
      </c>
      <c r="B133" s="83" t="s">
        <v>203</v>
      </c>
      <c r="C133" s="44" t="s">
        <v>204</v>
      </c>
      <c r="D133" s="43" t="s">
        <v>67</v>
      </c>
      <c r="E133" s="45" t="s">
        <v>99</v>
      </c>
      <c r="F133" s="51">
        <v>108</v>
      </c>
      <c r="G133" s="6"/>
      <c r="H133" s="41" t="str">
        <f t="shared" si="17"/>
        <v xml:space="preserve">$   - </v>
      </c>
    </row>
    <row r="134" spans="1:8" s="5" customFormat="1" ht="16" thickBot="1" x14ac:dyDescent="0.3">
      <c r="A134" s="59" t="s">
        <v>22</v>
      </c>
      <c r="B134" s="68"/>
      <c r="C134" s="129"/>
      <c r="D134" s="130"/>
      <c r="E134" s="130"/>
      <c r="F134" s="130"/>
      <c r="G134" s="47" t="s">
        <v>14</v>
      </c>
      <c r="H134" s="69">
        <f>SUM(H84:H133)</f>
        <v>0</v>
      </c>
    </row>
    <row r="135" spans="1:8" s="5" customFormat="1" ht="30" customHeight="1" thickTop="1" x14ac:dyDescent="0.3">
      <c r="A135" s="134" t="s">
        <v>23</v>
      </c>
      <c r="B135" s="135"/>
      <c r="C135" s="135"/>
      <c r="D135" s="135"/>
      <c r="E135" s="135"/>
      <c r="F135" s="135"/>
      <c r="G135" s="135"/>
      <c r="H135" s="136"/>
    </row>
    <row r="136" spans="1:8" s="5" customFormat="1" ht="30" customHeight="1" x14ac:dyDescent="0.25">
      <c r="A136" s="84" t="s">
        <v>24</v>
      </c>
      <c r="B136" s="121" t="s">
        <v>33</v>
      </c>
      <c r="C136" s="122"/>
      <c r="D136" s="32"/>
      <c r="E136" s="32"/>
      <c r="F136" s="32"/>
      <c r="G136" s="32"/>
      <c r="H136" s="34"/>
    </row>
    <row r="137" spans="1:8" x14ac:dyDescent="0.35">
      <c r="A137" s="78">
        <v>115</v>
      </c>
      <c r="B137" s="43" t="s">
        <v>267</v>
      </c>
      <c r="C137" s="50" t="s">
        <v>268</v>
      </c>
      <c r="D137" s="43" t="s">
        <v>67</v>
      </c>
      <c r="E137" s="51" t="s">
        <v>99</v>
      </c>
      <c r="F137" s="51">
        <v>6</v>
      </c>
      <c r="G137" s="9"/>
      <c r="H137" s="41" t="str">
        <f t="shared" ref="H137:H140" si="18">IF(OR(ISTEXT(G137),ISBLANK(G137)), "$   - ",ROUND(F137*G137,2))</f>
        <v xml:space="preserve">$   - </v>
      </c>
    </row>
    <row r="138" spans="1:8" x14ac:dyDescent="0.35">
      <c r="A138" s="78">
        <f>A137+1</f>
        <v>116</v>
      </c>
      <c r="B138" s="43" t="s">
        <v>269</v>
      </c>
      <c r="C138" s="56" t="s">
        <v>270</v>
      </c>
      <c r="D138" s="43" t="s">
        <v>67</v>
      </c>
      <c r="E138" s="43" t="s">
        <v>99</v>
      </c>
      <c r="F138" s="43">
        <v>198</v>
      </c>
      <c r="G138" s="6"/>
      <c r="H138" s="41" t="str">
        <f t="shared" si="18"/>
        <v xml:space="preserve">$   - </v>
      </c>
    </row>
    <row r="139" spans="1:8" x14ac:dyDescent="0.35">
      <c r="A139" s="78">
        <f t="shared" ref="A139:A140" si="19">A138+1</f>
        <v>117</v>
      </c>
      <c r="B139" s="43" t="s">
        <v>271</v>
      </c>
      <c r="C139" s="56" t="s">
        <v>272</v>
      </c>
      <c r="D139" s="43" t="s">
        <v>67</v>
      </c>
      <c r="E139" s="51" t="s">
        <v>99</v>
      </c>
      <c r="F139" s="51">
        <v>91</v>
      </c>
      <c r="G139" s="6"/>
      <c r="H139" s="41" t="str">
        <f t="shared" si="18"/>
        <v xml:space="preserve">$   - </v>
      </c>
    </row>
    <row r="140" spans="1:8" x14ac:dyDescent="0.35">
      <c r="A140" s="78">
        <f t="shared" si="19"/>
        <v>118</v>
      </c>
      <c r="B140" s="43" t="s">
        <v>273</v>
      </c>
      <c r="C140" s="56" t="s">
        <v>274</v>
      </c>
      <c r="D140" s="43" t="s">
        <v>67</v>
      </c>
      <c r="E140" s="51" t="s">
        <v>99</v>
      </c>
      <c r="F140" s="51">
        <v>106</v>
      </c>
      <c r="G140" s="6"/>
      <c r="H140" s="41" t="str">
        <f t="shared" si="18"/>
        <v xml:space="preserve">$   - </v>
      </c>
    </row>
    <row r="141" spans="1:8" s="5" customFormat="1" ht="16" thickBot="1" x14ac:dyDescent="0.3">
      <c r="A141" s="59" t="str">
        <f>A136</f>
        <v>F</v>
      </c>
      <c r="B141" s="46"/>
      <c r="C141" s="150"/>
      <c r="D141" s="151"/>
      <c r="E141" s="151"/>
      <c r="F141" s="151"/>
      <c r="G141" s="47" t="s">
        <v>14</v>
      </c>
      <c r="H141" s="69">
        <f>SUM(H137:H140)</f>
        <v>0</v>
      </c>
    </row>
    <row r="142" spans="1:8" s="5" customFormat="1" ht="16" thickTop="1" x14ac:dyDescent="0.3">
      <c r="A142" s="134" t="s">
        <v>23</v>
      </c>
      <c r="B142" s="135"/>
      <c r="C142" s="135"/>
      <c r="D142" s="135"/>
      <c r="E142" s="135"/>
      <c r="F142" s="135"/>
      <c r="G142" s="135"/>
      <c r="H142" s="136"/>
    </row>
    <row r="143" spans="1:8" ht="36" customHeight="1" x14ac:dyDescent="0.35">
      <c r="A143" s="84" t="s">
        <v>35</v>
      </c>
      <c r="B143" s="121" t="s">
        <v>34</v>
      </c>
      <c r="C143" s="122"/>
      <c r="D143" s="32"/>
      <c r="E143" s="32"/>
      <c r="F143" s="32"/>
      <c r="G143" s="32"/>
      <c r="H143" s="34"/>
    </row>
    <row r="144" spans="1:8" s="5" customFormat="1" x14ac:dyDescent="0.3">
      <c r="A144" s="78">
        <v>119</v>
      </c>
      <c r="B144" s="36" t="s">
        <v>275</v>
      </c>
      <c r="C144" s="50" t="s">
        <v>276</v>
      </c>
      <c r="D144" s="43" t="s">
        <v>67</v>
      </c>
      <c r="E144" s="51" t="s">
        <v>99</v>
      </c>
      <c r="F144" s="51">
        <v>200</v>
      </c>
      <c r="G144" s="9"/>
      <c r="H144" s="41" t="str">
        <f t="shared" ref="H144:H163" si="20">IF(OR(ISTEXT(G144),ISBLANK(G144)), "$   - ",ROUND(F144*G144,2))</f>
        <v xml:space="preserve">$   - </v>
      </c>
    </row>
    <row r="145" spans="1:8" x14ac:dyDescent="0.35">
      <c r="A145" s="78">
        <f>A144+1</f>
        <v>120</v>
      </c>
      <c r="B145" s="36" t="s">
        <v>277</v>
      </c>
      <c r="C145" s="56" t="s">
        <v>278</v>
      </c>
      <c r="D145" s="43" t="s">
        <v>67</v>
      </c>
      <c r="E145" s="43" t="s">
        <v>99</v>
      </c>
      <c r="F145" s="51">
        <v>487</v>
      </c>
      <c r="G145" s="6"/>
      <c r="H145" s="41" t="str">
        <f t="shared" si="20"/>
        <v xml:space="preserve">$   - </v>
      </c>
    </row>
    <row r="146" spans="1:8" x14ac:dyDescent="0.35">
      <c r="A146" s="78">
        <f t="shared" ref="A146:A163" si="21">A145+1</f>
        <v>121</v>
      </c>
      <c r="B146" s="36" t="s">
        <v>279</v>
      </c>
      <c r="C146" s="56" t="s">
        <v>280</v>
      </c>
      <c r="D146" s="43" t="s">
        <v>67</v>
      </c>
      <c r="E146" s="51" t="s">
        <v>99</v>
      </c>
      <c r="F146" s="51">
        <v>343</v>
      </c>
      <c r="G146" s="6"/>
      <c r="H146" s="41" t="str">
        <f t="shared" si="20"/>
        <v xml:space="preserve">$   - </v>
      </c>
    </row>
    <row r="147" spans="1:8" x14ac:dyDescent="0.35">
      <c r="A147" s="78">
        <f t="shared" si="21"/>
        <v>122</v>
      </c>
      <c r="B147" s="36" t="s">
        <v>281</v>
      </c>
      <c r="C147" s="56" t="s">
        <v>282</v>
      </c>
      <c r="D147" s="43" t="s">
        <v>67</v>
      </c>
      <c r="E147" s="51" t="s">
        <v>99</v>
      </c>
      <c r="F147" s="51">
        <v>149</v>
      </c>
      <c r="G147" s="6"/>
      <c r="H147" s="41" t="str">
        <f t="shared" si="20"/>
        <v xml:space="preserve">$   - </v>
      </c>
    </row>
    <row r="148" spans="1:8" x14ac:dyDescent="0.35">
      <c r="A148" s="78">
        <f t="shared" si="21"/>
        <v>123</v>
      </c>
      <c r="B148" s="36" t="s">
        <v>283</v>
      </c>
      <c r="C148" s="56" t="s">
        <v>284</v>
      </c>
      <c r="D148" s="43" t="s">
        <v>67</v>
      </c>
      <c r="E148" s="51" t="s">
        <v>99</v>
      </c>
      <c r="F148" s="51">
        <v>211</v>
      </c>
      <c r="G148" s="6"/>
      <c r="H148" s="41" t="str">
        <f t="shared" si="20"/>
        <v xml:space="preserve">$   - </v>
      </c>
    </row>
    <row r="149" spans="1:8" x14ac:dyDescent="0.35">
      <c r="A149" s="78">
        <f t="shared" si="21"/>
        <v>124</v>
      </c>
      <c r="B149" s="36" t="s">
        <v>285</v>
      </c>
      <c r="C149" s="56" t="s">
        <v>286</v>
      </c>
      <c r="D149" s="43" t="s">
        <v>67</v>
      </c>
      <c r="E149" s="43" t="s">
        <v>99</v>
      </c>
      <c r="F149" s="51">
        <v>3912</v>
      </c>
      <c r="G149" s="6"/>
      <c r="H149" s="41" t="str">
        <f t="shared" si="20"/>
        <v xml:space="preserve">$   - </v>
      </c>
    </row>
    <row r="150" spans="1:8" x14ac:dyDescent="0.35">
      <c r="A150" s="78">
        <f t="shared" si="21"/>
        <v>125</v>
      </c>
      <c r="B150" s="81" t="s">
        <v>287</v>
      </c>
      <c r="C150" s="42" t="s">
        <v>288</v>
      </c>
      <c r="D150" s="43" t="s">
        <v>67</v>
      </c>
      <c r="E150" s="51" t="s">
        <v>99</v>
      </c>
      <c r="F150" s="51">
        <v>5</v>
      </c>
      <c r="G150" s="6"/>
      <c r="H150" s="41" t="str">
        <f t="shared" si="20"/>
        <v xml:space="preserve">$   - </v>
      </c>
    </row>
    <row r="151" spans="1:8" x14ac:dyDescent="0.35">
      <c r="A151" s="78">
        <f t="shared" si="21"/>
        <v>126</v>
      </c>
      <c r="B151" s="81" t="s">
        <v>289</v>
      </c>
      <c r="C151" s="42" t="s">
        <v>290</v>
      </c>
      <c r="D151" s="43" t="s">
        <v>67</v>
      </c>
      <c r="E151" s="51" t="s">
        <v>99</v>
      </c>
      <c r="F151" s="51">
        <v>5</v>
      </c>
      <c r="G151" s="6"/>
      <c r="H151" s="41" t="str">
        <f t="shared" si="20"/>
        <v xml:space="preserve">$   - </v>
      </c>
    </row>
    <row r="152" spans="1:8" x14ac:dyDescent="0.35">
      <c r="A152" s="78">
        <f t="shared" si="21"/>
        <v>127</v>
      </c>
      <c r="B152" s="85" t="s">
        <v>295</v>
      </c>
      <c r="C152" s="44" t="s">
        <v>296</v>
      </c>
      <c r="D152" s="43" t="s">
        <v>67</v>
      </c>
      <c r="E152" s="80" t="s">
        <v>99</v>
      </c>
      <c r="F152" s="51">
        <v>2</v>
      </c>
      <c r="G152" s="6"/>
      <c r="H152" s="41" t="str">
        <f t="shared" ref="H152:H160" si="22">IF(OR(ISTEXT(G152),ISBLANK(G152)), "$   - ",ROUND(F152*G152,2))</f>
        <v xml:space="preserve">$   - </v>
      </c>
    </row>
    <row r="153" spans="1:8" x14ac:dyDescent="0.35">
      <c r="A153" s="78">
        <f t="shared" si="21"/>
        <v>128</v>
      </c>
      <c r="B153" s="85" t="s">
        <v>297</v>
      </c>
      <c r="C153" s="44" t="s">
        <v>298</v>
      </c>
      <c r="D153" s="43" t="s">
        <v>67</v>
      </c>
      <c r="E153" s="80" t="s">
        <v>99</v>
      </c>
      <c r="F153" s="51">
        <v>161</v>
      </c>
      <c r="G153" s="6"/>
      <c r="H153" s="41" t="str">
        <f t="shared" si="22"/>
        <v xml:space="preserve">$   - </v>
      </c>
    </row>
    <row r="154" spans="1:8" x14ac:dyDescent="0.35">
      <c r="A154" s="78">
        <f t="shared" si="21"/>
        <v>129</v>
      </c>
      <c r="B154" s="85" t="s">
        <v>299</v>
      </c>
      <c r="C154" s="44" t="s">
        <v>300</v>
      </c>
      <c r="D154" s="43" t="s">
        <v>67</v>
      </c>
      <c r="E154" s="80" t="s">
        <v>99</v>
      </c>
      <c r="F154" s="51">
        <v>149</v>
      </c>
      <c r="G154" s="6"/>
      <c r="H154" s="41" t="str">
        <f t="shared" si="22"/>
        <v xml:space="preserve">$   - </v>
      </c>
    </row>
    <row r="155" spans="1:8" x14ac:dyDescent="0.35">
      <c r="A155" s="78">
        <f t="shared" si="21"/>
        <v>130</v>
      </c>
      <c r="B155" s="85" t="s">
        <v>301</v>
      </c>
      <c r="C155" s="44" t="s">
        <v>302</v>
      </c>
      <c r="D155" s="43" t="s">
        <v>67</v>
      </c>
      <c r="E155" s="80" t="s">
        <v>99</v>
      </c>
      <c r="F155" s="51">
        <v>2</v>
      </c>
      <c r="G155" s="6"/>
      <c r="H155" s="41" t="str">
        <f t="shared" si="22"/>
        <v xml:space="preserve">$   - </v>
      </c>
    </row>
    <row r="156" spans="1:8" x14ac:dyDescent="0.35">
      <c r="A156" s="78">
        <f t="shared" si="21"/>
        <v>131</v>
      </c>
      <c r="B156" s="85" t="s">
        <v>303</v>
      </c>
      <c r="C156" s="44" t="s">
        <v>304</v>
      </c>
      <c r="D156" s="43" t="s">
        <v>67</v>
      </c>
      <c r="E156" s="80" t="s">
        <v>99</v>
      </c>
      <c r="F156" s="51">
        <v>21</v>
      </c>
      <c r="G156" s="6"/>
      <c r="H156" s="41" t="str">
        <f t="shared" si="22"/>
        <v xml:space="preserve">$   - </v>
      </c>
    </row>
    <row r="157" spans="1:8" x14ac:dyDescent="0.35">
      <c r="A157" s="78">
        <f t="shared" si="21"/>
        <v>132</v>
      </c>
      <c r="B157" s="85" t="s">
        <v>305</v>
      </c>
      <c r="C157" s="44" t="s">
        <v>306</v>
      </c>
      <c r="D157" s="43" t="s">
        <v>67</v>
      </c>
      <c r="E157" s="80" t="s">
        <v>99</v>
      </c>
      <c r="F157" s="51">
        <v>19</v>
      </c>
      <c r="G157" s="6"/>
      <c r="H157" s="41" t="str">
        <f t="shared" si="22"/>
        <v xml:space="preserve">$   - </v>
      </c>
    </row>
    <row r="158" spans="1:8" x14ac:dyDescent="0.35">
      <c r="A158" s="78">
        <f t="shared" si="21"/>
        <v>133</v>
      </c>
      <c r="B158" s="85" t="s">
        <v>307</v>
      </c>
      <c r="C158" s="44" t="s">
        <v>308</v>
      </c>
      <c r="D158" s="43" t="s">
        <v>67</v>
      </c>
      <c r="E158" s="80" t="s">
        <v>99</v>
      </c>
      <c r="F158" s="51">
        <v>22</v>
      </c>
      <c r="G158" s="6"/>
      <c r="H158" s="41" t="str">
        <f t="shared" si="22"/>
        <v xml:space="preserve">$   - </v>
      </c>
    </row>
    <row r="159" spans="1:8" x14ac:dyDescent="0.35">
      <c r="A159" s="78">
        <f t="shared" si="21"/>
        <v>134</v>
      </c>
      <c r="B159" s="85" t="s">
        <v>309</v>
      </c>
      <c r="C159" s="44" t="s">
        <v>310</v>
      </c>
      <c r="D159" s="43" t="s">
        <v>67</v>
      </c>
      <c r="E159" s="80" t="s">
        <v>99</v>
      </c>
      <c r="F159" s="51">
        <v>20</v>
      </c>
      <c r="G159" s="6"/>
      <c r="H159" s="41" t="str">
        <f t="shared" si="22"/>
        <v xml:space="preserve">$   - </v>
      </c>
    </row>
    <row r="160" spans="1:8" x14ac:dyDescent="0.35">
      <c r="A160" s="78">
        <f t="shared" si="21"/>
        <v>135</v>
      </c>
      <c r="B160" s="85" t="s">
        <v>311</v>
      </c>
      <c r="C160" s="44" t="s">
        <v>312</v>
      </c>
      <c r="D160" s="43" t="s">
        <v>67</v>
      </c>
      <c r="E160" s="80" t="s">
        <v>99</v>
      </c>
      <c r="F160" s="51">
        <v>2</v>
      </c>
      <c r="G160" s="6"/>
      <c r="H160" s="41" t="str">
        <f t="shared" si="22"/>
        <v xml:space="preserve">$   - </v>
      </c>
    </row>
    <row r="161" spans="1:8" x14ac:dyDescent="0.35">
      <c r="A161" s="78">
        <f t="shared" si="21"/>
        <v>136</v>
      </c>
      <c r="B161" s="86" t="s">
        <v>291</v>
      </c>
      <c r="C161" s="42" t="s">
        <v>292</v>
      </c>
      <c r="D161" s="43" t="s">
        <v>67</v>
      </c>
      <c r="E161" s="43" t="s">
        <v>99</v>
      </c>
      <c r="F161" s="51">
        <v>15</v>
      </c>
      <c r="G161" s="6"/>
      <c r="H161" s="41" t="str">
        <f>IF(OR(ISTEXT(G161),ISBLANK(G161)), "$   - ",ROUND(F161*G161,2))</f>
        <v xml:space="preserve">$   - </v>
      </c>
    </row>
    <row r="162" spans="1:8" x14ac:dyDescent="0.35">
      <c r="A162" s="78">
        <f t="shared" si="21"/>
        <v>137</v>
      </c>
      <c r="B162" s="87" t="s">
        <v>293</v>
      </c>
      <c r="C162" s="42" t="s">
        <v>294</v>
      </c>
      <c r="D162" s="43" t="s">
        <v>67</v>
      </c>
      <c r="E162" s="51" t="s">
        <v>99</v>
      </c>
      <c r="F162" s="51">
        <v>23</v>
      </c>
      <c r="G162" s="6"/>
      <c r="H162" s="41" t="str">
        <f>IF(OR(ISTEXT(G162),ISBLANK(G162)), "$   - ",ROUND(F162*G162,2))</f>
        <v xml:space="preserve">$   - </v>
      </c>
    </row>
    <row r="163" spans="1:8" x14ac:dyDescent="0.35">
      <c r="A163" s="78">
        <f t="shared" si="21"/>
        <v>138</v>
      </c>
      <c r="B163" s="88" t="s">
        <v>313</v>
      </c>
      <c r="C163" s="89" t="s">
        <v>314</v>
      </c>
      <c r="D163" s="90" t="s">
        <v>67</v>
      </c>
      <c r="E163" s="158" t="s">
        <v>99</v>
      </c>
      <c r="F163" s="51">
        <v>19</v>
      </c>
      <c r="G163" s="7"/>
      <c r="H163" s="41" t="str">
        <f t="shared" si="20"/>
        <v xml:space="preserve">$   - </v>
      </c>
    </row>
    <row r="164" spans="1:8" ht="16" thickBot="1" x14ac:dyDescent="0.4">
      <c r="A164" s="59" t="str">
        <f>A143</f>
        <v>G</v>
      </c>
      <c r="B164" s="46"/>
      <c r="C164" s="150"/>
      <c r="D164" s="151"/>
      <c r="E164" s="151"/>
      <c r="F164" s="151"/>
      <c r="G164" s="47" t="s">
        <v>14</v>
      </c>
      <c r="H164" s="69">
        <f>SUM(H144:H163)</f>
        <v>0</v>
      </c>
    </row>
    <row r="165" spans="1:8" ht="16" thickTop="1" x14ac:dyDescent="0.35">
      <c r="A165" s="91"/>
      <c r="B165" s="92"/>
      <c r="C165" s="93"/>
      <c r="D165" s="94"/>
      <c r="E165" s="94"/>
      <c r="F165" s="94"/>
      <c r="G165" s="95"/>
      <c r="H165" s="96"/>
    </row>
    <row r="166" spans="1:8" x14ac:dyDescent="0.35">
      <c r="A166" s="97"/>
      <c r="B166" s="98"/>
      <c r="C166" s="99" t="s">
        <v>25</v>
      </c>
      <c r="D166" s="100"/>
      <c r="E166" s="100"/>
      <c r="F166" s="100"/>
      <c r="G166" s="101"/>
      <c r="H166" s="102"/>
    </row>
    <row r="167" spans="1:8" x14ac:dyDescent="0.35">
      <c r="A167" s="147" t="s">
        <v>26</v>
      </c>
      <c r="B167" s="148"/>
      <c r="C167" s="149"/>
      <c r="D167" s="149"/>
      <c r="E167" s="149"/>
      <c r="F167" s="149"/>
      <c r="G167" s="103"/>
      <c r="H167" s="104"/>
    </row>
    <row r="168" spans="1:8" ht="16" thickBot="1" x14ac:dyDescent="0.4">
      <c r="A168" s="59" t="str">
        <f>A7</f>
        <v>A</v>
      </c>
      <c r="B168" s="155" t="str">
        <f>B7</f>
        <v>ABS Brake Systems</v>
      </c>
      <c r="C168" s="156"/>
      <c r="D168" s="156"/>
      <c r="E168" s="156"/>
      <c r="F168" s="157"/>
      <c r="G168" s="105" t="s">
        <v>14</v>
      </c>
      <c r="H168" s="106">
        <f>H24</f>
        <v>0</v>
      </c>
    </row>
    <row r="169" spans="1:8" ht="16.5" thickTop="1" thickBot="1" x14ac:dyDescent="0.4">
      <c r="A169" s="59" t="str">
        <f>A26</f>
        <v>B</v>
      </c>
      <c r="B169" s="152" t="str">
        <f>B26</f>
        <v>Air Brake Systems</v>
      </c>
      <c r="C169" s="153"/>
      <c r="D169" s="153"/>
      <c r="E169" s="153"/>
      <c r="F169" s="154"/>
      <c r="G169" s="105" t="s">
        <v>14</v>
      </c>
      <c r="H169" s="106">
        <f>H43</f>
        <v>0</v>
      </c>
    </row>
    <row r="170" spans="1:8" ht="16.5" thickTop="1" thickBot="1" x14ac:dyDescent="0.4">
      <c r="A170" s="59" t="str">
        <f>A45</f>
        <v>C</v>
      </c>
      <c r="B170" s="152" t="str">
        <f>+B45</f>
        <v>Brake Disc Systems</v>
      </c>
      <c r="C170" s="153"/>
      <c r="D170" s="153"/>
      <c r="E170" s="153"/>
      <c r="F170" s="154"/>
      <c r="G170" s="105" t="s">
        <v>14</v>
      </c>
      <c r="H170" s="106">
        <f>H63</f>
        <v>0</v>
      </c>
    </row>
    <row r="171" spans="1:8" ht="16.5" thickTop="1" thickBot="1" x14ac:dyDescent="0.4">
      <c r="A171" s="59" t="str">
        <f>A65</f>
        <v>D</v>
      </c>
      <c r="B171" s="152" t="str">
        <f>+B65</f>
        <v>Brake Drum Systems</v>
      </c>
      <c r="C171" s="153"/>
      <c r="D171" s="153"/>
      <c r="E171" s="153"/>
      <c r="F171" s="154"/>
      <c r="G171" s="105" t="s">
        <v>14</v>
      </c>
      <c r="H171" s="106">
        <f>H81</f>
        <v>0</v>
      </c>
    </row>
    <row r="172" spans="1:8" ht="16.5" thickTop="1" thickBot="1" x14ac:dyDescent="0.4">
      <c r="A172" s="59" t="str">
        <f>A83</f>
        <v>E</v>
      </c>
      <c r="B172" s="152" t="str">
        <f>+B83</f>
        <v>Brake Systems (other)</v>
      </c>
      <c r="C172" s="153"/>
      <c r="D172" s="107"/>
      <c r="E172" s="107"/>
      <c r="F172" s="107"/>
      <c r="G172" s="105" t="s">
        <v>14</v>
      </c>
      <c r="H172" s="106">
        <f>H134</f>
        <v>0</v>
      </c>
    </row>
    <row r="173" spans="1:8" ht="16.5" thickTop="1" thickBot="1" x14ac:dyDescent="0.4">
      <c r="A173" s="108" t="str">
        <f>A136</f>
        <v>F</v>
      </c>
      <c r="B173" s="152" t="str">
        <f>+B136</f>
        <v>Suspension Systems</v>
      </c>
      <c r="C173" s="153"/>
      <c r="D173" s="107"/>
      <c r="E173" s="107"/>
      <c r="F173" s="107"/>
      <c r="G173" s="105" t="s">
        <v>14</v>
      </c>
      <c r="H173" s="106">
        <f>H141</f>
        <v>0</v>
      </c>
    </row>
    <row r="174" spans="1:8" ht="16.5" thickTop="1" thickBot="1" x14ac:dyDescent="0.4">
      <c r="A174" s="108" t="str">
        <f>A143</f>
        <v>G</v>
      </c>
      <c r="B174" s="152" t="str">
        <f>+B143</f>
        <v>Wheel End Systems</v>
      </c>
      <c r="C174" s="153"/>
      <c r="D174" s="109"/>
      <c r="E174" s="110"/>
      <c r="F174" s="110"/>
      <c r="G174" s="105" t="s">
        <v>14</v>
      </c>
      <c r="H174" s="111">
        <f>H164</f>
        <v>0</v>
      </c>
    </row>
    <row r="175" spans="1:8" ht="16" thickTop="1" x14ac:dyDescent="0.35">
      <c r="A175" s="112"/>
      <c r="B175" s="113"/>
      <c r="D175" s="1"/>
      <c r="F175" s="114"/>
      <c r="G175" s="145"/>
      <c r="H175" s="146"/>
    </row>
    <row r="176" spans="1:8" x14ac:dyDescent="0.35">
      <c r="A176" s="115"/>
      <c r="B176" s="116"/>
      <c r="C176" s="117"/>
      <c r="D176" s="118"/>
      <c r="E176" s="117"/>
      <c r="F176" s="117"/>
      <c r="G176" s="119" t="s">
        <v>317</v>
      </c>
      <c r="H176" s="120"/>
    </row>
  </sheetData>
  <sheetProtection algorithmName="SHA-512" hashValue="MjX3KfHkZrHcdd0cZpzViUWBaBPH04fQUY911L+hlSyXLMAwR3HUDpgWandHG8xyg0/4pGd+lOMPWUnkdOFusQ==" saltValue="gIoBzdqCU2+pizC2d0LE+A==" spinCount="100000" sheet="1" objects="1" scenarios="1"/>
  <mergeCells count="32">
    <mergeCell ref="B143:C143"/>
    <mergeCell ref="C164:F164"/>
    <mergeCell ref="C134:F134"/>
    <mergeCell ref="B174:C174"/>
    <mergeCell ref="A1:H1"/>
    <mergeCell ref="A6:F6"/>
    <mergeCell ref="C24:F24"/>
    <mergeCell ref="A82:H82"/>
    <mergeCell ref="A135:H135"/>
    <mergeCell ref="A64:H64"/>
    <mergeCell ref="A44:H44"/>
    <mergeCell ref="A25:H25"/>
    <mergeCell ref="C43:F43"/>
    <mergeCell ref="C63:F63"/>
    <mergeCell ref="B65:C65"/>
    <mergeCell ref="B83:C83"/>
    <mergeCell ref="G176:H176"/>
    <mergeCell ref="B7:C7"/>
    <mergeCell ref="B26:H26"/>
    <mergeCell ref="B45:C45"/>
    <mergeCell ref="A2:H2"/>
    <mergeCell ref="G175:H175"/>
    <mergeCell ref="A167:F167"/>
    <mergeCell ref="C141:F141"/>
    <mergeCell ref="B136:C136"/>
    <mergeCell ref="B173:C173"/>
    <mergeCell ref="B172:C172"/>
    <mergeCell ref="B171:F171"/>
    <mergeCell ref="B170:F170"/>
    <mergeCell ref="B169:F169"/>
    <mergeCell ref="B168:F168"/>
    <mergeCell ref="A142:H142"/>
  </mergeCells>
  <phoneticPr fontId="42" type="noConversion"/>
  <dataValidations xWindow="1262" yWindow="473" count="3">
    <dataValidation type="decimal" operator="equal" allowBlank="1" showInputMessage="1" showErrorMessage="1" error="Unit Price must be greater than 0_x000a_and cannot include fractions of a cent" prompt="Enter your Unit Bid Price._x000a_You do not need to type in the &quot;$&quot;" sqref="G8:G23 G27:G42" xr:uid="{854BC308-5C9B-4023-AB63-A7BE33A90C12}">
      <formula1>IF(G8&gt;=0,ROUND(G8,2),0.01)</formula1>
    </dataValidation>
    <dataValidation type="decimal" operator="equal" allowBlank="1" showInputMessage="1" showErrorMessage="1" error="Unit Price must be greater than 0_x000a_and cannot include fractions of a cent_x000a_" prompt="Enter your Unit Bid Price._x000a_You do not need to type in the &quot;$&quot;_x000a_" sqref="G137:G140 G66:G80 G144:G163 G84:G133" xr:uid="{B11D1425-F179-4312-98E1-ED41F9F8BAA3}">
      <formula1>IF(G66&gt;=0,ROUND(G66,2),0.01)</formula1>
    </dataValidation>
    <dataValidation type="decimal" operator="equal" allowBlank="1" showInputMessage="1" showErrorMessage="1" error="Unit Price must be greater than 0_x000a_and cannot include fractions of a cent" prompt="Enter your Unit Bid Price._x000a_You do not need to type in the &quot;$&quot;_x000a_" sqref="G46:G62" xr:uid="{35C940E6-1942-489D-B4EC-B03C6B05AF9A}">
      <formula1>IF(G46&gt;=0,ROUND(G46,2),0.01)</formula1>
    </dataValidation>
  </dataValidations>
  <pageMargins left="0.5" right="0.5" top="0.75" bottom="0.75" header="0.25" footer="0.25"/>
  <pageSetup scale="69" orientation="portrait" r:id="rId1"/>
  <headerFooter alignWithMargins="0">
    <oddHeader>&amp;LThe City of Winnipeg
Tender No. 139-2026 
&amp;RBid Submission
 Page &amp;P of &amp;N</oddHeader>
    <oddFooter xml:space="preserve">&amp;R__________________
Name of Bidder                    </oddFooter>
  </headerFooter>
  <rowBreaks count="5" manualBreakCount="5">
    <brk id="24" max="6" man="1"/>
    <brk id="43" max="6" man="1"/>
    <brk id="63" max="6" man="1"/>
    <brk id="81" max="6" man="1"/>
    <brk id="13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By Section</vt:lpstr>
      <vt:lpstr>'By Section'!Print_Area</vt:lpstr>
      <vt:lpstr>'By Section'!Print_Titles</vt:lpstr>
      <vt:lpstr>'By Section'!XEVERYTHING</vt:lpstr>
      <vt:lpstr>'By Section'!XITEMS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2026-02-20T14:53:25Z</dcterms:modified>
  <cp:category/>
  <cp:contentStatus/>
</cp:coreProperties>
</file>